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O:\_Disco de Nomina\ISLR Data completa\2026\2026-1R_Enero\Planillas\"/>
    </mc:Choice>
  </mc:AlternateContent>
  <bookViews>
    <workbookView xWindow="0" yWindow="645" windowWidth="12000" windowHeight="7650" tabRatio="301"/>
  </bookViews>
  <sheets>
    <sheet name="BLANCO" sheetId="1" r:id="rId1"/>
  </sheets>
  <definedNames>
    <definedName name="_xlnm.Print_Area" localSheetId="0">BLANCO!$A$1:$AB$88</definedName>
  </definedNames>
  <calcPr calcId="152511"/>
</workbook>
</file>

<file path=xl/calcChain.xml><?xml version="1.0" encoding="utf-8"?>
<calcChain xmlns="http://schemas.openxmlformats.org/spreadsheetml/2006/main">
  <c r="T29" i="1" l="1"/>
  <c r="D32" i="1" s="1"/>
  <c r="T40" i="1"/>
  <c r="D43" i="1" s="1"/>
  <c r="I43" i="1"/>
  <c r="H57" i="1" s="1"/>
  <c r="K57" i="1" s="1"/>
  <c r="K55" i="1"/>
  <c r="N72" i="1"/>
  <c r="S72" i="1"/>
  <c r="U71" i="1"/>
  <c r="AD26" i="1"/>
  <c r="AD27" i="1" s="1"/>
  <c r="Q71" i="1"/>
  <c r="F88" i="1"/>
  <c r="S88" i="1"/>
  <c r="T43" i="1" l="1"/>
  <c r="G47" i="1" s="1"/>
  <c r="T32" i="1"/>
  <c r="I63" i="1" s="1"/>
  <c r="T58" i="1"/>
  <c r="B47" i="1" l="1"/>
  <c r="T47" i="1" s="1"/>
  <c r="T52" i="1" s="1"/>
  <c r="T59" i="1" s="1"/>
  <c r="I62" i="1" s="1"/>
  <c r="K71" i="1" l="1"/>
  <c r="N71" i="1"/>
  <c r="Q62" i="1"/>
  <c r="Z71" i="1"/>
</calcChain>
</file>

<file path=xl/comments1.xml><?xml version="1.0" encoding="utf-8"?>
<comments xmlns="http://schemas.openxmlformats.org/spreadsheetml/2006/main">
  <authors>
    <author>Dirección de Recursos Humanos</author>
  </authors>
  <commentList>
    <comment ref="A14" authorId="0" shapeId="0">
      <text>
        <r>
          <rPr>
            <sz val="8"/>
            <color indexed="81"/>
            <rFont val="Tahoma"/>
            <family val="2"/>
          </rPr>
          <t>Coloque sus Apellidos y Nombres</t>
        </r>
      </text>
    </comment>
    <comment ref="J14" authorId="0" shapeId="0">
      <text>
        <r>
          <rPr>
            <sz val="8"/>
            <color indexed="81"/>
            <rFont val="Tahoma"/>
            <family val="2"/>
          </rPr>
          <t>Coloque su tipo y número de Cédula de Identidad</t>
        </r>
      </text>
    </comment>
    <comment ref="S14" authorId="0" shapeId="0">
      <text>
        <r>
          <rPr>
            <sz val="8"/>
            <color indexed="81"/>
            <rFont val="Tahoma"/>
            <family val="2"/>
          </rPr>
          <t>Coloque su Número de Registro de Información Fiscal (RIF)</t>
        </r>
      </text>
    </comment>
    <comment ref="A35" authorId="0" shapeId="0">
      <text>
        <r>
          <rPr>
            <sz val="8"/>
            <color indexed="81"/>
            <rFont val="Tahoma"/>
            <family val="2"/>
          </rPr>
          <t>En el caso de las rebajas al impuesto( desgravámenes), puede optar por el desgravamen único q otorga la Ley (774 UT), o hacer el desgloce de los gastos que usted tiene pensado hacer en el año fiscal, recuerde que si los gastos proyectados son menores a 774 Unidades Tributarias, le conviene optar por el desgravamen único</t>
        </r>
      </text>
    </comment>
    <comment ref="G55" authorId="0" shapeId="0">
      <text>
        <r>
          <rPr>
            <sz val="8"/>
            <color indexed="81"/>
            <rFont val="Tahoma"/>
            <family val="2"/>
          </rPr>
          <t xml:space="preserve">Coloque el Número de cargas familiares.
</t>
        </r>
      </text>
    </comment>
    <comment ref="T68" authorId="0" shapeId="0">
      <text>
        <r>
          <rPr>
            <b/>
            <sz val="8"/>
            <color indexed="81"/>
            <rFont val="Tahoma"/>
            <family val="2"/>
          </rPr>
          <t>Este campo debe ser llenado solo en caso de Variación (Marzo, Junio, Septiembre y Diciembre)</t>
        </r>
        <r>
          <rPr>
            <sz val="8"/>
            <color indexed="81"/>
            <rFont val="Tahoma"/>
            <family val="2"/>
          </rPr>
          <t xml:space="preserve">
Coloque aquí el Impuesto Retenido desde Enero hasta la fecha</t>
        </r>
      </text>
    </comment>
    <comment ref="T69" authorId="0" shapeId="0">
      <text>
        <r>
          <rPr>
            <b/>
            <sz val="8"/>
            <color indexed="81"/>
            <rFont val="Tahoma"/>
            <family val="2"/>
          </rPr>
          <t>Este campo debe ser llenado solo en caso de Variación (Marzo, Junio, Septiembre y Diciembre)</t>
        </r>
        <r>
          <rPr>
            <sz val="8"/>
            <color indexed="81"/>
            <rFont val="Tahoma"/>
            <family val="2"/>
          </rPr>
          <t xml:space="preserve">
Coloque aquí todas las remuneraciones recibidas de Enero hasta la fecha </t>
        </r>
      </text>
    </comment>
  </commentList>
</comments>
</file>

<file path=xl/sharedStrings.xml><?xml version="1.0" encoding="utf-8"?>
<sst xmlns="http://schemas.openxmlformats.org/spreadsheetml/2006/main" count="305" uniqueCount="126">
  <si>
    <t>IMPUESTO SOBRE LA RENTA</t>
  </si>
  <si>
    <t>APLICABLE SOBRE SUELDOS, SALARIOS Y DEMAS REMUNERACIONES, CUANDO EL</t>
  </si>
  <si>
    <t>ENRIQUECIMIENTO ANUAL EXCEDA DE 1,000 UNIDADES TRIBUTARIAS A PERCIBIR POR LAS</t>
  </si>
  <si>
    <t>1.  APELLIDOS Y NOMBRES</t>
  </si>
  <si>
    <t>2.  CEDULA DE IDENTIDAD</t>
  </si>
  <si>
    <t>3.  No. DE RIF DEL CONTRIBUYENTE</t>
  </si>
  <si>
    <t>V</t>
  </si>
  <si>
    <t>E</t>
  </si>
  <si>
    <t>4.  NOMBRE DE LAS EMPRESAS U ORGANISMOS DONDE TRABAJA</t>
  </si>
  <si>
    <t>5.  SI ES VARIACION MARQUE X EN EL</t>
  </si>
  <si>
    <t>6.  AÑO</t>
  </si>
  <si>
    <t>a.</t>
  </si>
  <si>
    <t>c.</t>
  </si>
  <si>
    <t>MES QUE CORRESPONDE</t>
  </si>
  <si>
    <t>GRAVABLE</t>
  </si>
  <si>
    <t>b.</t>
  </si>
  <si>
    <t>d.</t>
  </si>
  <si>
    <t xml:space="preserve">  A     ESTIMACION DE LAS REMUNERACIONES POR RECIBIR EN EL AÑO GRAVABLE</t>
  </si>
  <si>
    <t xml:space="preserve">                  INCLUYA: </t>
  </si>
  <si>
    <t>SUELDO,  SALARIO,  PRIMAS DE TRANSPORTE,  DE RESIDENCIA,  GASTOS DE ALIMENTACION,  HORAS EXTRAS,  BONO VACACIONAL,  DE ESTIMULO,  PAGOS ESPECIALES,  COMISIONES POR</t>
  </si>
  <si>
    <t>VENTA BAJO RELACION DE DEPENDENCIA, PENSIONES DISTINTAS A JUBILACIONES O SIMILARES, UTILIDADES, AGUINALDOS, OBVENCIONES Y OTROS DIFERENTES A VIATICOS QUE ESTIME</t>
  </si>
  <si>
    <t>DEVENGAR EN EL AÑO GRAVABLE</t>
  </si>
  <si>
    <t>Bs.</t>
  </si>
  <si>
    <t>TOTAL QUE ESTIMA PERCIBIR</t>
  </si>
  <si>
    <t>a) ..................... + d)</t>
  </si>
  <si>
    <t>A</t>
  </si>
  <si>
    <t>ä</t>
  </si>
  <si>
    <t xml:space="preserve">  B     CONVERSION DE LAS REMUNERACIONES ESTIMADAS EN     A     A UNIDADES TRIBUTARIAS   (U.T.)</t>
  </si>
  <si>
    <t>TOTAL REMUNERACIONES ESTIMADAS EN      A</t>
  </si>
  <si>
    <t>VALOR UNIDAD TRIBUTARIA PARA EL AÑO GRAVABLE</t>
  </si>
  <si>
    <t>÷</t>
  </si>
  <si>
    <t>=</t>
  </si>
  <si>
    <t>B</t>
  </si>
  <si>
    <t>U.T.</t>
  </si>
  <si>
    <t xml:space="preserve">  C     DESGRAVAMENES QUE ESTIMA PAGARA PARA EL AÑO GRAVABLE   (NO LLENE ESTE CUADRO NI EL CUADRO   D   , SI OPTA POR EL DESGRAVAMEN UNICO</t>
  </si>
  <si>
    <t>C O N C E P T O S</t>
  </si>
  <si>
    <t>B O L I V A R E S</t>
  </si>
  <si>
    <t>1.</t>
  </si>
  <si>
    <t>INSTITUTOS DOCENTES POR LA EDUCACION DEL CONTRIBUYENTE Y DESCENDIENTES NO MAYORES DE 25 AÑOS</t>
  </si>
  <si>
    <t>2.</t>
  </si>
  <si>
    <t>PRIMAS DE SEGUROS DE HOSPITALIZACION, CIRUGIA Y MATERNIDAD</t>
  </si>
  <si>
    <t>3.</t>
  </si>
  <si>
    <t>SERVICIOS MEDICOS ODONTOLOGICOS Y DE HOSPITALIZACION  (INCLUYE CARGA FAMILIAR)</t>
  </si>
  <si>
    <t>4.</t>
  </si>
  <si>
    <t>INTERESES PARA LA ADQUISICION DE LA VIVIENDA PRINCIPAL O DE LO PAGADO POR ALQUILER DE LA VIVIENDA QUE LE SIRVE DE ASIENTO PERMANENTE DEL HOGAR</t>
  </si>
  <si>
    <t>TOTAL DESGRAVAMENES</t>
  </si>
  <si>
    <t>(SUMA DEL 1 + ...................... + 4 )</t>
  </si>
  <si>
    <t>C</t>
  </si>
  <si>
    <t xml:space="preserve">  D     CONVERSION DE LOS DESGRAVAMENES ESTIMADOS EN     C    A UNIDADES TRIBUTARIAS  (U.T.)</t>
  </si>
  <si>
    <t>D</t>
  </si>
  <si>
    <t xml:space="preserve">  E     DESGRAVAMEN UNICO   (NO CONSIDERE OTRO DESGRAVAMEN )</t>
  </si>
  <si>
    <t xml:space="preserve"> U.T.</t>
  </si>
  <si>
    <t>REMUNERACIONES DETERMINADAS EN    B</t>
  </si>
  <si>
    <t>DESGRAVAMENES DETERMINADOS EN    D    O EN    E</t>
  </si>
  <si>
    <t>-</t>
  </si>
  <si>
    <t>F</t>
  </si>
  <si>
    <t>NOTA:   SI EL MONTO RESULTANTE EN    F    ES NEGATIVO, FIRME EL FORMULARIO Y ENTREGUELO A SU AGENTE DE RETENCION</t>
  </si>
  <si>
    <t xml:space="preserve">  G     CALCULO DEL IMPUESTO ESTIMADO PARA EL AÑO GRAVABLE</t>
  </si>
  <si>
    <t xml:space="preserve">          NOTA:</t>
  </si>
  <si>
    <t>PARA ESTE FIN, BUSQUE EN LA TABLA LA FRACCION DE ENRIQUECIMIENTO DONDE SE UBIQUE EL MONTO DE LA CASILLA    F   MULTIPLIQUE ESTE POR EL PORCENTAJE</t>
  </si>
  <si>
    <t>QUE CORRESPONDA Y RESTE EL SUSTRAENDO RESPECTIVO Y ESCRIBA SEGUIDAMENTE EL RESULTADO</t>
  </si>
  <si>
    <t>TOTAL DE IMPUESTO DEL AÑO GRAVABLE</t>
  </si>
  <si>
    <t>G</t>
  </si>
  <si>
    <t xml:space="preserve">  H     REBAJAS AL IMPUESTO DETERMINADO EN     G     (EXPRESADAS EN UNIDADES TRIBUTARIAS   U.T.)</t>
  </si>
  <si>
    <t>REBAJA PERSONA NATURAL</t>
  </si>
  <si>
    <t>(ART.  63 DE LA LEY)</t>
  </si>
  <si>
    <t xml:space="preserve">  U.T.</t>
  </si>
  <si>
    <t>CARGA FAMILIAR  (VER INSTRUCTIVO )   CANTIDAD</t>
  </si>
  <si>
    <t xml:space="preserve">   X   =</t>
  </si>
  <si>
    <t xml:space="preserve">Bs. </t>
  </si>
  <si>
    <t xml:space="preserve"> Bs.</t>
  </si>
  <si>
    <t>TOTAL REBAJAS    (1 + 2 + 3)</t>
  </si>
  <si>
    <t>H</t>
  </si>
  <si>
    <t xml:space="preserve">  I     IMPUESTO   (ESTIMADO )   A RETENER EN EL AÑO GRAVABLE</t>
  </si>
  <si>
    <t>I</t>
  </si>
  <si>
    <t xml:space="preserve">  J    PORCENTAJE DE RETENCION INICIAL</t>
  </si>
  <si>
    <t>J</t>
  </si>
  <si>
    <t>%</t>
  </si>
  <si>
    <t xml:space="preserve"> X 100  =</t>
  </si>
  <si>
    <t>X 100 =</t>
  </si>
  <si>
    <t>EN CASO DE PRESENTAR VARIACION EN LOS DATOS DETERMINANTES DEL PORCENTAJE INICIAL   J   , CALCULE EL NUEVO PORCENTAJE APLICABLE PARA EL RESTO DEL AÑO</t>
  </si>
  <si>
    <t>GRAVABLE, EN EL RECUADRO      K</t>
  </si>
  <si>
    <t xml:space="preserve">  K     PORCENTAJE POR VARIACION EN LOS DATOS APLICABLES PARA EL RESTO DEL AÑO GRAVABLE</t>
  </si>
  <si>
    <t xml:space="preserve">           EN CASO DE VARIACION DE LOS DATOS, INDIQUE A CONTINUACION LA SIGUIENTE INFORMACION:</t>
  </si>
  <si>
    <t>TOTAL DE IMPUESTO QUE LE HAN RETENIDO HASTA LA FECHA</t>
  </si>
  <si>
    <t>TOTAL REMUNERACIONES PERCIBIDAS HASTA LA FECHA</t>
  </si>
  <si>
    <t>DETERMINACION DEL PORCENTAJE  K</t>
  </si>
  <si>
    <t>x</t>
  </si>
  <si>
    <t>*</t>
  </si>
  <si>
    <t>POR LA FRACCION COMPRENDIDA HASTA Bs.</t>
  </si>
  <si>
    <t>TASA O ALICUOTA</t>
  </si>
  <si>
    <t xml:space="preserve"> </t>
  </si>
  <si>
    <t>SUSTRAENDO EN U.T.</t>
  </si>
  <si>
    <t>POR LA FRACCION QUE EXCEDA DE</t>
  </si>
  <si>
    <t>.</t>
  </si>
  <si>
    <t xml:space="preserve">  HASTA</t>
  </si>
  <si>
    <t>1000,00 HASTA</t>
  </si>
  <si>
    <t>1500,00 HASTA</t>
  </si>
  <si>
    <t>2000,00 HASTA</t>
  </si>
  <si>
    <t>2500,00 HASTA</t>
  </si>
  <si>
    <t>3000,00 HASTA</t>
  </si>
  <si>
    <t>4000,00 HASTA</t>
  </si>
  <si>
    <t>6000,00 HASTA</t>
  </si>
  <si>
    <t xml:space="preserve">                     PORCENTAJE DE RETENCION AL AGENTE DE RETENCION</t>
  </si>
  <si>
    <t xml:space="preserve">  RETENCION</t>
  </si>
  <si>
    <t>LUGAR</t>
  </si>
  <si>
    <t>FECHA</t>
  </si>
  <si>
    <t>FIRMA DEL CONTRIBUYENTE</t>
  </si>
  <si>
    <t>FIRMA</t>
  </si>
  <si>
    <t>MONTO FIJO DEL DESGRAVAMEN   (ART. 61 DE LA LEY )</t>
  </si>
  <si>
    <t>TOTAL DESGRAVAMENES ESTIMADOS EN     C</t>
  </si>
  <si>
    <t>IMPUESTOS RETENIDOS DE MAS EN AÑOS ANTERIORES</t>
  </si>
  <si>
    <t>CALCULE EL PORCENTAJE INICIAL DE RETENCION APLICABLE SOBRE CADA PAGO O ABONO EN CUENTA QUE LE EFECTUEN EN EL AÑO GRAVABLE MEDIANTE LA SIGUIENTE EXPRESION</t>
  </si>
  <si>
    <t>PERSONAS NATURALES RESIDENCIADAS EN EL PAIS</t>
  </si>
  <si>
    <t xml:space="preserve">   MARZO             JUNIO               SEPT.            DIC.</t>
  </si>
  <si>
    <r>
      <t xml:space="preserve">a)  </t>
    </r>
    <r>
      <rPr>
        <sz val="6"/>
        <rFont val="Tahoma"/>
        <family val="2"/>
      </rPr>
      <t>CANTIDAD POR PERCIBIR DE LA EMPRESA U ORGANISMO</t>
    </r>
  </si>
  <si>
    <r>
      <t xml:space="preserve">c)   </t>
    </r>
    <r>
      <rPr>
        <sz val="6"/>
        <rFont val="Tahoma"/>
        <family val="2"/>
      </rPr>
      <t>CANTIDAD POR PERCIBIR DE LA EMPRESA U ORGANISMO</t>
    </r>
  </si>
  <si>
    <r>
      <t xml:space="preserve">b)  </t>
    </r>
    <r>
      <rPr>
        <sz val="6"/>
        <rFont val="Tahoma"/>
        <family val="2"/>
      </rPr>
      <t>CANTIDAD POR PERCIBIR DE LA EMPRESA U ORGANISMO</t>
    </r>
  </si>
  <si>
    <r>
      <t xml:space="preserve">  TOTAL CASILLA   I    </t>
    </r>
    <r>
      <rPr>
        <sz val="7"/>
        <rFont val="Tahoma"/>
        <family val="2"/>
      </rPr>
      <t xml:space="preserve">       TOTAL CASILLA   B</t>
    </r>
  </si>
  <si>
    <r>
      <t>TOTAL   I   x   VALOR  U.T.  - TOTAL 1</t>
    </r>
    <r>
      <rPr>
        <b/>
        <sz val="6"/>
        <rFont val="Tahoma"/>
        <family val="2"/>
      </rPr>
      <t xml:space="preserve">     TOTAL   A  -   TOTAL   2</t>
    </r>
  </si>
  <si>
    <r>
      <t xml:space="preserve">  </t>
    </r>
    <r>
      <rPr>
        <sz val="7"/>
        <rFont val="Tahoma"/>
        <family val="2"/>
      </rPr>
      <t xml:space="preserve">L     </t>
    </r>
    <r>
      <rPr>
        <sz val="5.5"/>
        <rFont val="Tahoma"/>
        <family val="2"/>
      </rPr>
      <t>CONTRIBUYENTE O SU REPRESENTANTE CONSTANCIA DE ENTREGA DE LA DETERMINACION DEL</t>
    </r>
  </si>
  <si>
    <r>
      <t xml:space="preserve">  M</t>
    </r>
    <r>
      <rPr>
        <sz val="5.5"/>
        <rFont val="Tahoma"/>
        <family val="2"/>
      </rPr>
      <t xml:space="preserve">     CONSTANCIA DE RECEPCION Y VERIFICACION DE LA INFORMACION POR EL  AGENTE DE</t>
    </r>
  </si>
  <si>
    <t>Universidad Católica Andrés Bello</t>
  </si>
  <si>
    <t>CARACAS</t>
  </si>
  <si>
    <t xml:space="preserve">          DE 774 UNIDADES TRIBUTARIAS        VER CUADRO     E</t>
  </si>
  <si>
    <t>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</si>
</sst>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_(* #,##0.0_);_(* \(#,##0.0\);_(* &quot;-&quot;??_);_(@_)"/>
  </numFmts>
  <fonts count="45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indexed="12"/>
      <name val="Tahoma"/>
      <family val="2"/>
    </font>
    <font>
      <sz val="12"/>
      <color indexed="12"/>
      <name val="Tahoma"/>
      <family val="2"/>
    </font>
    <font>
      <sz val="8"/>
      <color indexed="12"/>
      <name val="Tahoma"/>
      <family val="2"/>
    </font>
    <font>
      <sz val="7"/>
      <color indexed="12"/>
      <name val="Tahoma"/>
      <family val="2"/>
    </font>
    <font>
      <sz val="6"/>
      <color indexed="12"/>
      <name val="Tahoma"/>
      <family val="2"/>
    </font>
    <font>
      <sz val="5.5"/>
      <color indexed="12"/>
      <name val="Tahoma"/>
      <family val="2"/>
    </font>
    <font>
      <b/>
      <sz val="10"/>
      <name val="Tahoma"/>
      <family val="2"/>
    </font>
    <font>
      <b/>
      <sz val="11"/>
      <name val="Tahoma"/>
      <family val="2"/>
    </font>
    <font>
      <sz val="8"/>
      <name val="Tahoma"/>
      <family val="2"/>
    </font>
    <font>
      <sz val="10"/>
      <name val="Arial"/>
      <family val="2"/>
    </font>
    <font>
      <sz val="6"/>
      <name val="Tahoma"/>
      <family val="2"/>
    </font>
    <font>
      <b/>
      <u/>
      <sz val="11"/>
      <name val="Tahoma"/>
      <family val="2"/>
    </font>
    <font>
      <b/>
      <sz val="8"/>
      <name val="Tahoma"/>
      <family val="2"/>
    </font>
    <font>
      <sz val="10"/>
      <name val="Tahoma"/>
      <family val="2"/>
    </font>
    <font>
      <sz val="7"/>
      <name val="Tahoma"/>
      <family val="2"/>
    </font>
    <font>
      <sz val="12"/>
      <name val="Tahoma"/>
      <family val="2"/>
    </font>
    <font>
      <b/>
      <sz val="7"/>
      <name val="Tahoma"/>
      <family val="2"/>
    </font>
    <font>
      <sz val="10"/>
      <name val="Arial"/>
      <family val="2"/>
    </font>
    <font>
      <b/>
      <sz val="14"/>
      <name val="Tahoma"/>
      <family val="2"/>
    </font>
    <font>
      <b/>
      <sz val="14"/>
      <name val="Arial"/>
      <family val="2"/>
    </font>
    <font>
      <sz val="14"/>
      <name val="Tahoma"/>
      <family val="2"/>
    </font>
    <font>
      <sz val="6.4"/>
      <name val="Tahoma"/>
      <family val="2"/>
    </font>
    <font>
      <sz val="5"/>
      <name val="Tahoma"/>
      <family val="2"/>
    </font>
    <font>
      <sz val="5.3"/>
      <name val="Tahoma"/>
      <family val="2"/>
    </font>
    <font>
      <sz val="14"/>
      <name val="Monotype Sorts"/>
      <charset val="2"/>
    </font>
    <font>
      <b/>
      <sz val="12"/>
      <name val="Tahoma"/>
      <family val="2"/>
    </font>
    <font>
      <sz val="10"/>
      <name val="Arial"/>
      <family val="2"/>
    </font>
    <font>
      <b/>
      <u/>
      <sz val="10"/>
      <name val="Tahoma"/>
      <family val="2"/>
    </font>
    <font>
      <b/>
      <sz val="6"/>
      <name val="Tahoma"/>
      <family val="2"/>
    </font>
    <font>
      <u/>
      <sz val="6"/>
      <name val="Tahoma"/>
      <family val="2"/>
    </font>
    <font>
      <sz val="9"/>
      <name val="Tahoma"/>
      <family val="2"/>
    </font>
    <font>
      <b/>
      <sz val="9"/>
      <name val="Tahoma"/>
      <family val="2"/>
    </font>
    <font>
      <sz val="5.5"/>
      <name val="Tahoma"/>
      <family val="2"/>
    </font>
    <font>
      <u/>
      <sz val="7"/>
      <name val="Tahoma"/>
      <family val="2"/>
    </font>
    <font>
      <u val="singleAccounting"/>
      <sz val="7"/>
      <name val="Tahoma"/>
      <family val="2"/>
    </font>
    <font>
      <b/>
      <u/>
      <sz val="6"/>
      <name val="Tahoma"/>
      <family val="2"/>
    </font>
    <font>
      <sz val="11"/>
      <name val="Tahom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name val="Arial"/>
      <family val="2"/>
    </font>
    <font>
      <sz val="6"/>
      <color theme="0"/>
      <name val="Tahoma"/>
      <family val="2"/>
    </font>
    <font>
      <sz val="7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67">
    <border>
      <left/>
      <right/>
      <top/>
      <bottom/>
      <diagonal/>
    </border>
    <border>
      <left style="medium">
        <color indexed="39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3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39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39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39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3">
    <xf numFmtId="0" fontId="0" fillId="0" borderId="0" xfId="0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Border="1"/>
    <xf numFmtId="0" fontId="7" fillId="0" borderId="0" xfId="0" applyFont="1" applyBorder="1"/>
    <xf numFmtId="0" fontId="7" fillId="0" borderId="0" xfId="0" applyFont="1" applyProtection="1"/>
    <xf numFmtId="0" fontId="7" fillId="0" borderId="0" xfId="0" applyFont="1" applyAlignment="1">
      <alignment vertical="top"/>
    </xf>
    <xf numFmtId="0" fontId="7" fillId="0" borderId="0" xfId="0" applyFont="1" applyAlignment="1">
      <alignment vertical="center"/>
    </xf>
    <xf numFmtId="0" fontId="8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/>
    <xf numFmtId="0" fontId="7" fillId="0" borderId="0" xfId="0" applyFont="1" applyBorder="1" applyProtection="1"/>
    <xf numFmtId="0" fontId="7" fillId="0" borderId="0" xfId="0" applyFont="1" applyBorder="1" applyAlignment="1">
      <alignment vertical="top"/>
    </xf>
    <xf numFmtId="0" fontId="16" fillId="0" borderId="0" xfId="0" applyFont="1"/>
    <xf numFmtId="0" fontId="16" fillId="0" borderId="0" xfId="0" applyFont="1" applyBorder="1"/>
    <xf numFmtId="0" fontId="10" fillId="0" borderId="0" xfId="0" applyFont="1" applyAlignment="1">
      <alignment horizontal="centerContinuous"/>
    </xf>
    <xf numFmtId="0" fontId="16" fillId="0" borderId="0" xfId="0" applyFont="1" applyAlignment="1">
      <alignment horizontal="centerContinuous"/>
    </xf>
    <xf numFmtId="0" fontId="11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11" fillId="0" borderId="0" xfId="0" applyFont="1"/>
    <xf numFmtId="0" fontId="13" fillId="0" borderId="0" xfId="0" applyFont="1"/>
    <xf numFmtId="0" fontId="13" fillId="0" borderId="1" xfId="0" applyFont="1" applyBorder="1"/>
    <xf numFmtId="0" fontId="13" fillId="0" borderId="2" xfId="0" applyFont="1" applyBorder="1"/>
    <xf numFmtId="0" fontId="13" fillId="0" borderId="3" xfId="0" applyFont="1" applyBorder="1" applyAlignment="1">
      <alignment horizontal="centerContinuous"/>
    </xf>
    <xf numFmtId="0" fontId="16" fillId="0" borderId="2" xfId="0" applyFont="1" applyBorder="1" applyAlignment="1">
      <alignment horizontal="centerContinuous"/>
    </xf>
    <xf numFmtId="0" fontId="13" fillId="0" borderId="2" xfId="0" applyFont="1" applyBorder="1" applyAlignment="1">
      <alignment horizontal="centerContinuous"/>
    </xf>
    <xf numFmtId="0" fontId="13" fillId="0" borderId="4" xfId="0" applyFont="1" applyBorder="1" applyAlignment="1">
      <alignment horizontal="centerContinuous"/>
    </xf>
    <xf numFmtId="0" fontId="1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3" fillId="0" borderId="7" xfId="0" applyFont="1" applyBorder="1" applyAlignment="1">
      <alignment horizontal="centerContinuous"/>
    </xf>
    <xf numFmtId="0" fontId="13" fillId="0" borderId="8" xfId="0" applyFont="1" applyBorder="1" applyAlignment="1">
      <alignment horizontal="centerContinuous"/>
    </xf>
    <xf numFmtId="0" fontId="13" fillId="0" borderId="9" xfId="0" applyFont="1" applyBorder="1" applyAlignment="1">
      <alignment horizontal="centerContinuous"/>
    </xf>
    <xf numFmtId="0" fontId="13" fillId="0" borderId="10" xfId="0" applyFont="1" applyBorder="1" applyAlignment="1">
      <alignment horizontal="centerContinuous"/>
    </xf>
    <xf numFmtId="0" fontId="13" fillId="0" borderId="0" xfId="0" applyFont="1" applyBorder="1" applyAlignment="1">
      <alignment horizontal="centerContinuous"/>
    </xf>
    <xf numFmtId="0" fontId="13" fillId="0" borderId="11" xfId="0" applyFont="1" applyBorder="1" applyAlignment="1">
      <alignment horizontal="centerContinuous"/>
    </xf>
    <xf numFmtId="0" fontId="13" fillId="0" borderId="12" xfId="0" applyFont="1" applyBorder="1" applyAlignment="1">
      <alignment horizontal="centerContinuous"/>
    </xf>
    <xf numFmtId="0" fontId="13" fillId="0" borderId="5" xfId="0" quotePrefix="1" applyFont="1" applyBorder="1" applyAlignment="1">
      <alignment horizontal="left"/>
    </xf>
    <xf numFmtId="0" fontId="13" fillId="0" borderId="9" xfId="0" applyFont="1" applyBorder="1"/>
    <xf numFmtId="0" fontId="13" fillId="0" borderId="10" xfId="0" applyFont="1" applyBorder="1"/>
    <xf numFmtId="0" fontId="17" fillId="0" borderId="13" xfId="0" applyFont="1" applyBorder="1"/>
    <xf numFmtId="0" fontId="17" fillId="0" borderId="14" xfId="0" applyFont="1" applyBorder="1"/>
    <xf numFmtId="0" fontId="13" fillId="0" borderId="14" xfId="0" applyFont="1" applyBorder="1"/>
    <xf numFmtId="0" fontId="24" fillId="0" borderId="15" xfId="0" quotePrefix="1" applyFont="1" applyBorder="1" applyAlignment="1">
      <alignment horizontal="left"/>
    </xf>
    <xf numFmtId="0" fontId="24" fillId="0" borderId="0" xfId="0" quotePrefix="1" applyFont="1" applyBorder="1" applyAlignment="1">
      <alignment horizontal="left"/>
    </xf>
    <xf numFmtId="0" fontId="13" fillId="0" borderId="0" xfId="0" applyFont="1" applyBorder="1"/>
    <xf numFmtId="0" fontId="13" fillId="0" borderId="12" xfId="0" applyFont="1" applyBorder="1"/>
    <xf numFmtId="0" fontId="25" fillId="0" borderId="15" xfId="0" quotePrefix="1" applyFont="1" applyBorder="1" applyAlignment="1">
      <alignment horizontal="left"/>
    </xf>
    <xf numFmtId="0" fontId="25" fillId="0" borderId="0" xfId="0" quotePrefix="1" applyFont="1" applyBorder="1" applyAlignment="1">
      <alignment horizontal="left"/>
    </xf>
    <xf numFmtId="0" fontId="26" fillId="0" borderId="0" xfId="0" quotePrefix="1" applyFont="1" applyBorder="1" applyAlignment="1">
      <alignment horizontal="left"/>
    </xf>
    <xf numFmtId="0" fontId="13" fillId="0" borderId="15" xfId="0" applyFont="1" applyBorder="1"/>
    <xf numFmtId="0" fontId="26" fillId="0" borderId="0" xfId="0" applyFont="1" applyBorder="1"/>
    <xf numFmtId="0" fontId="13" fillId="0" borderId="7" xfId="0" applyFont="1" applyBorder="1"/>
    <xf numFmtId="0" fontId="13" fillId="0" borderId="16" xfId="0" applyFont="1" applyBorder="1"/>
    <xf numFmtId="0" fontId="26" fillId="0" borderId="16" xfId="0" applyFont="1" applyBorder="1"/>
    <xf numFmtId="0" fontId="13" fillId="0" borderId="17" xfId="0" applyFont="1" applyBorder="1"/>
    <xf numFmtId="0" fontId="17" fillId="0" borderId="18" xfId="0" applyFont="1" applyBorder="1"/>
    <xf numFmtId="0" fontId="17" fillId="0" borderId="0" xfId="0" applyFont="1" applyBorder="1"/>
    <xf numFmtId="0" fontId="17" fillId="0" borderId="19" xfId="0" applyFont="1" applyBorder="1"/>
    <xf numFmtId="0" fontId="13" fillId="0" borderId="20" xfId="0" applyFont="1" applyBorder="1"/>
    <xf numFmtId="0" fontId="13" fillId="0" borderId="21" xfId="0" applyFont="1" applyBorder="1"/>
    <xf numFmtId="0" fontId="17" fillId="0" borderId="22" xfId="0" applyFont="1" applyBorder="1" applyAlignment="1">
      <alignment horizontal="right" vertical="center"/>
    </xf>
    <xf numFmtId="0" fontId="17" fillId="0" borderId="23" xfId="0" applyFont="1" applyBorder="1" applyAlignment="1">
      <alignment horizontal="right"/>
    </xf>
    <xf numFmtId="0" fontId="16" fillId="0" borderId="24" xfId="0" applyFont="1" applyBorder="1"/>
    <xf numFmtId="0" fontId="16" fillId="0" borderId="23" xfId="0" applyFont="1" applyBorder="1"/>
    <xf numFmtId="0" fontId="17" fillId="0" borderId="15" xfId="0" quotePrefix="1" applyFont="1" applyBorder="1" applyAlignment="1" applyProtection="1">
      <alignment horizontal="left"/>
    </xf>
    <xf numFmtId="0" fontId="17" fillId="0" borderId="0" xfId="0" quotePrefix="1" applyFont="1" applyBorder="1" applyAlignment="1" applyProtection="1">
      <alignment horizontal="left"/>
    </xf>
    <xf numFmtId="0" fontId="13" fillId="0" borderId="0" xfId="0" applyFont="1" applyBorder="1" applyProtection="1"/>
    <xf numFmtId="0" fontId="17" fillId="0" borderId="7" xfId="0" applyFont="1" applyBorder="1" applyAlignment="1">
      <alignment horizontal="right" vertical="center"/>
    </xf>
    <xf numFmtId="0" fontId="17" fillId="0" borderId="16" xfId="0" applyFont="1" applyBorder="1" applyAlignment="1">
      <alignment horizontal="right"/>
    </xf>
    <xf numFmtId="0" fontId="17" fillId="0" borderId="25" xfId="0" applyFont="1" applyBorder="1"/>
    <xf numFmtId="0" fontId="17" fillId="0" borderId="16" xfId="0" applyFont="1" applyBorder="1"/>
    <xf numFmtId="0" fontId="17" fillId="0" borderId="0" xfId="0" quotePrefix="1" applyFont="1" applyBorder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27" fillId="0" borderId="0" xfId="0" quotePrefix="1" applyFont="1" applyBorder="1" applyAlignment="1">
      <alignment horizontal="left"/>
    </xf>
    <xf numFmtId="0" fontId="13" fillId="0" borderId="11" xfId="0" applyFont="1" applyBorder="1"/>
    <xf numFmtId="0" fontId="17" fillId="0" borderId="26" xfId="0" quotePrefix="1" applyFont="1" applyBorder="1" applyAlignment="1">
      <alignment horizontal="left"/>
    </xf>
    <xf numFmtId="0" fontId="17" fillId="0" borderId="9" xfId="0" applyFont="1" applyBorder="1"/>
    <xf numFmtId="0" fontId="13" fillId="0" borderId="27" xfId="0" applyFont="1" applyBorder="1"/>
    <xf numFmtId="0" fontId="17" fillId="0" borderId="15" xfId="0" quotePrefix="1" applyFont="1" applyBorder="1" applyAlignment="1">
      <alignment horizontal="left"/>
    </xf>
    <xf numFmtId="0" fontId="17" fillId="0" borderId="0" xfId="0" quotePrefix="1" applyFont="1" applyBorder="1" applyAlignment="1">
      <alignment horizontal="left"/>
    </xf>
    <xf numFmtId="0" fontId="11" fillId="0" borderId="9" xfId="0" applyFont="1" applyBorder="1" applyAlignment="1">
      <alignment horizontal="centerContinuous"/>
    </xf>
    <xf numFmtId="0" fontId="13" fillId="0" borderId="27" xfId="0" applyFont="1" applyBorder="1" applyAlignment="1">
      <alignment horizontal="centerContinuous"/>
    </xf>
    <xf numFmtId="0" fontId="13" fillId="0" borderId="7" xfId="0" applyFont="1" applyBorder="1" applyAlignment="1">
      <alignment horizontal="center"/>
    </xf>
    <xf numFmtId="0" fontId="13" fillId="0" borderId="28" xfId="0" applyFont="1" applyBorder="1"/>
    <xf numFmtId="0" fontId="13" fillId="0" borderId="26" xfId="0" applyFont="1" applyBorder="1" applyAlignment="1">
      <alignment horizontal="center" vertical="top"/>
    </xf>
    <xf numFmtId="0" fontId="13" fillId="0" borderId="29" xfId="0" applyFont="1" applyBorder="1" applyAlignment="1">
      <alignment horizontal="center"/>
    </xf>
    <xf numFmtId="0" fontId="13" fillId="0" borderId="30" xfId="0" applyFont="1" applyBorder="1"/>
    <xf numFmtId="0" fontId="17" fillId="0" borderId="30" xfId="0" applyFont="1" applyBorder="1"/>
    <xf numFmtId="0" fontId="15" fillId="0" borderId="30" xfId="0" applyFont="1" applyBorder="1" applyAlignment="1">
      <alignment horizontal="center"/>
    </xf>
    <xf numFmtId="0" fontId="27" fillId="0" borderId="31" xfId="0" quotePrefix="1" applyFont="1" applyBorder="1" applyAlignment="1">
      <alignment horizontal="left"/>
    </xf>
    <xf numFmtId="0" fontId="13" fillId="0" borderId="32" xfId="0" applyFont="1" applyBorder="1"/>
    <xf numFmtId="0" fontId="17" fillId="0" borderId="7" xfId="0" quotePrefix="1" applyFont="1" applyBorder="1" applyAlignment="1">
      <alignment horizontal="left"/>
    </xf>
    <xf numFmtId="0" fontId="13" fillId="0" borderId="0" xfId="0" quotePrefix="1" applyFont="1" applyBorder="1" applyAlignment="1">
      <alignment horizontal="left"/>
    </xf>
    <xf numFmtId="0" fontId="30" fillId="0" borderId="0" xfId="0" quotePrefix="1" applyFont="1" applyBorder="1" applyAlignment="1">
      <alignment horizontal="right"/>
    </xf>
    <xf numFmtId="0" fontId="17" fillId="0" borderId="33" xfId="0" quotePrefix="1" applyFont="1" applyBorder="1" applyAlignment="1">
      <alignment horizontal="left"/>
    </xf>
    <xf numFmtId="0" fontId="13" fillId="0" borderId="34" xfId="0" applyFont="1" applyBorder="1"/>
    <xf numFmtId="0" fontId="13" fillId="0" borderId="29" xfId="0" applyFont="1" applyBorder="1" applyAlignment="1">
      <alignment horizontal="center" vertical="center"/>
    </xf>
    <xf numFmtId="0" fontId="17" fillId="0" borderId="30" xfId="0" applyFont="1" applyBorder="1" applyAlignment="1">
      <alignment vertical="center"/>
    </xf>
    <xf numFmtId="0" fontId="13" fillId="0" borderId="30" xfId="0" applyFont="1" applyBorder="1" applyAlignment="1">
      <alignment vertical="center"/>
    </xf>
    <xf numFmtId="0" fontId="27" fillId="0" borderId="16" xfId="0" quotePrefix="1" applyFont="1" applyBorder="1" applyAlignment="1">
      <alignment horizontal="left"/>
    </xf>
    <xf numFmtId="0" fontId="13" fillId="0" borderId="26" xfId="0" applyFont="1" applyBorder="1"/>
    <xf numFmtId="0" fontId="13" fillId="0" borderId="29" xfId="0" applyFont="1" applyBorder="1" applyAlignment="1">
      <alignment vertical="center"/>
    </xf>
    <xf numFmtId="0" fontId="17" fillId="0" borderId="35" xfId="0" quotePrefix="1" applyFont="1" applyBorder="1" applyAlignment="1">
      <alignment horizontal="left"/>
    </xf>
    <xf numFmtId="0" fontId="13" fillId="0" borderId="36" xfId="0" applyFont="1" applyBorder="1"/>
    <xf numFmtId="0" fontId="13" fillId="0" borderId="15" xfId="0" applyFont="1" applyBorder="1" applyAlignment="1">
      <alignment horizontal="center"/>
    </xf>
    <xf numFmtId="0" fontId="11" fillId="0" borderId="0" xfId="0" applyFont="1" applyBorder="1"/>
    <xf numFmtId="0" fontId="16" fillId="0" borderId="0" xfId="0" applyFont="1" applyBorder="1" applyAlignment="1">
      <alignment horizontal="right"/>
    </xf>
    <xf numFmtId="0" fontId="32" fillId="0" borderId="0" xfId="0" applyFont="1" applyBorder="1"/>
    <xf numFmtId="0" fontId="13" fillId="0" borderId="15" xfId="0" applyFont="1" applyBorder="1" applyAlignment="1">
      <alignment horizontal="center" vertical="center"/>
    </xf>
    <xf numFmtId="0" fontId="17" fillId="0" borderId="37" xfId="0" quotePrefix="1" applyFont="1" applyBorder="1" applyAlignment="1">
      <alignment horizontal="left" vertical="center"/>
    </xf>
    <xf numFmtId="0" fontId="13" fillId="0" borderId="38" xfId="0" applyFont="1" applyBorder="1" applyAlignment="1">
      <alignment vertical="center"/>
    </xf>
    <xf numFmtId="0" fontId="35" fillId="0" borderId="0" xfId="0" applyFont="1" applyBorder="1"/>
    <xf numFmtId="0" fontId="11" fillId="0" borderId="15" xfId="0" applyFont="1" applyBorder="1" applyAlignment="1">
      <alignment vertical="center"/>
    </xf>
    <xf numFmtId="0" fontId="11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horizontal="center" vertical="center"/>
    </xf>
    <xf numFmtId="0" fontId="36" fillId="0" borderId="0" xfId="0" applyFont="1" applyBorder="1" applyAlignment="1">
      <alignment horizontal="centerContinuous" vertical="justify"/>
    </xf>
    <xf numFmtId="0" fontId="23" fillId="0" borderId="0" xfId="0" quotePrefix="1" applyFont="1" applyBorder="1" applyAlignment="1">
      <alignment horizontal="center"/>
    </xf>
    <xf numFmtId="0" fontId="13" fillId="0" borderId="39" xfId="0" applyFont="1" applyBorder="1"/>
    <xf numFmtId="0" fontId="17" fillId="0" borderId="40" xfId="0" quotePrefix="1" applyFont="1" applyBorder="1" applyAlignment="1">
      <alignment horizontal="left"/>
    </xf>
    <xf numFmtId="0" fontId="13" fillId="0" borderId="4" xfId="0" applyFont="1" applyBorder="1"/>
    <xf numFmtId="0" fontId="13" fillId="0" borderId="15" xfId="0" quotePrefix="1" applyFont="1" applyBorder="1" applyAlignment="1">
      <alignment horizontal="left"/>
    </xf>
    <xf numFmtId="0" fontId="13" fillId="0" borderId="15" xfId="0" quotePrefix="1" applyFont="1" applyBorder="1" applyAlignment="1">
      <alignment horizontal="left" vertical="center"/>
    </xf>
    <xf numFmtId="0" fontId="38" fillId="0" borderId="0" xfId="0" applyFont="1" applyBorder="1" applyAlignment="1">
      <alignment horizontal="centerContinuous" vertical="justify"/>
    </xf>
    <xf numFmtId="0" fontId="31" fillId="0" borderId="0" xfId="0" applyFont="1" applyBorder="1" applyAlignment="1">
      <alignment horizontal="centerContinuous" vertical="justify"/>
    </xf>
    <xf numFmtId="0" fontId="31" fillId="0" borderId="0" xfId="0" applyFont="1" applyBorder="1" applyAlignment="1">
      <alignment vertical="center"/>
    </xf>
    <xf numFmtId="165" fontId="31" fillId="0" borderId="0" xfId="0" applyNumberFormat="1" applyFont="1" applyBorder="1" applyAlignment="1">
      <alignment vertical="center"/>
    </xf>
    <xf numFmtId="0" fontId="13" fillId="2" borderId="15" xfId="0" applyFont="1" applyFill="1" applyBorder="1"/>
    <xf numFmtId="0" fontId="13" fillId="2" borderId="0" xfId="0" applyFont="1" applyFill="1" applyBorder="1" applyAlignment="1">
      <alignment horizontal="centerContinuous"/>
    </xf>
    <xf numFmtId="0" fontId="13" fillId="2" borderId="0" xfId="0" applyFont="1" applyFill="1" applyBorder="1"/>
    <xf numFmtId="0" fontId="13" fillId="2" borderId="0" xfId="0" applyFont="1" applyFill="1" applyBorder="1" applyAlignment="1"/>
    <xf numFmtId="0" fontId="13" fillId="2" borderId="12" xfId="0" applyFont="1" applyFill="1" applyBorder="1" applyAlignment="1">
      <alignment horizontal="centerContinuous"/>
    </xf>
    <xf numFmtId="165" fontId="13" fillId="0" borderId="0" xfId="1" applyFont="1" applyBorder="1" applyAlignment="1">
      <alignment horizontal="centerContinuous"/>
    </xf>
    <xf numFmtId="0" fontId="13" fillId="0" borderId="0" xfId="0" quotePrefix="1" applyFont="1" applyBorder="1" applyAlignment="1">
      <alignment horizontal="fill"/>
    </xf>
    <xf numFmtId="165" fontId="13" fillId="0" borderId="0" xfId="1" applyFont="1" applyBorder="1" applyAlignment="1">
      <alignment horizontal="right"/>
    </xf>
    <xf numFmtId="2" fontId="13" fillId="0" borderId="0" xfId="0" applyNumberFormat="1" applyFont="1" applyBorder="1" applyAlignment="1">
      <alignment horizontal="center"/>
    </xf>
    <xf numFmtId="10" fontId="13" fillId="0" borderId="0" xfId="2" applyNumberFormat="1" applyFont="1" applyBorder="1" applyAlignment="1">
      <alignment horizontal="centerContinuous"/>
    </xf>
    <xf numFmtId="167" fontId="13" fillId="0" borderId="0" xfId="1" applyNumberFormat="1" applyFont="1" applyBorder="1" applyAlignment="1">
      <alignment horizontal="centerContinuous"/>
    </xf>
    <xf numFmtId="165" fontId="13" fillId="0" borderId="0" xfId="1" quotePrefix="1" applyFont="1" applyBorder="1" applyAlignment="1">
      <alignment horizontal="left"/>
    </xf>
    <xf numFmtId="0" fontId="13" fillId="0" borderId="40" xfId="0" applyFont="1" applyBorder="1"/>
    <xf numFmtId="165" fontId="13" fillId="0" borderId="2" xfId="1" applyFont="1" applyBorder="1" applyAlignment="1">
      <alignment horizontal="centerContinuous"/>
    </xf>
    <xf numFmtId="165" fontId="13" fillId="0" borderId="2" xfId="1" applyFont="1" applyBorder="1"/>
    <xf numFmtId="0" fontId="13" fillId="0" borderId="41" xfId="0" applyFont="1" applyBorder="1"/>
    <xf numFmtId="0" fontId="17" fillId="0" borderId="2" xfId="0" applyFont="1" applyBorder="1"/>
    <xf numFmtId="0" fontId="35" fillId="0" borderId="15" xfId="0" quotePrefix="1" applyFont="1" applyBorder="1" applyAlignment="1">
      <alignment horizontal="left"/>
    </xf>
    <xf numFmtId="165" fontId="13" fillId="0" borderId="0" xfId="1" applyFont="1" applyBorder="1"/>
    <xf numFmtId="0" fontId="15" fillId="0" borderId="0" xfId="0" applyFont="1" applyBorder="1"/>
    <xf numFmtId="49" fontId="15" fillId="0" borderId="0" xfId="0" applyNumberFormat="1" applyFont="1" applyBorder="1"/>
    <xf numFmtId="0" fontId="31" fillId="0" borderId="0" xfId="0" applyFont="1" applyBorder="1"/>
    <xf numFmtId="14" fontId="13" fillId="0" borderId="0" xfId="0" applyNumberFormat="1" applyFont="1" applyBorder="1"/>
    <xf numFmtId="0" fontId="35" fillId="0" borderId="29" xfId="0" applyFont="1" applyBorder="1"/>
    <xf numFmtId="0" fontId="35" fillId="0" borderId="30" xfId="0" applyFont="1" applyBorder="1"/>
    <xf numFmtId="0" fontId="35" fillId="0" borderId="30" xfId="0" applyFont="1" applyBorder="1" applyAlignment="1">
      <alignment horizontal="center"/>
    </xf>
    <xf numFmtId="0" fontId="35" fillId="0" borderId="32" xfId="0" applyFont="1" applyBorder="1"/>
    <xf numFmtId="0" fontId="35" fillId="0" borderId="42" xfId="0" applyFont="1" applyBorder="1"/>
    <xf numFmtId="0" fontId="13" fillId="0" borderId="43" xfId="0" applyFont="1" applyBorder="1"/>
    <xf numFmtId="0" fontId="9" fillId="0" borderId="16" xfId="0" quotePrefix="1" applyFont="1" applyBorder="1" applyAlignment="1">
      <alignment horizontal="right"/>
    </xf>
    <xf numFmtId="0" fontId="9" fillId="0" borderId="16" xfId="0" applyFont="1" applyBorder="1"/>
    <xf numFmtId="0" fontId="18" fillId="0" borderId="16" xfId="0" applyFont="1" applyBorder="1"/>
    <xf numFmtId="0" fontId="15" fillId="0" borderId="16" xfId="0" applyFont="1" applyBorder="1" applyAlignment="1">
      <alignment horizontal="center"/>
    </xf>
    <xf numFmtId="0" fontId="7" fillId="0" borderId="0" xfId="0" applyFont="1" applyFill="1"/>
    <xf numFmtId="0" fontId="13" fillId="0" borderId="0" xfId="0" applyFont="1" applyFill="1" applyBorder="1"/>
    <xf numFmtId="0" fontId="13" fillId="0" borderId="12" xfId="0" applyFont="1" applyFill="1" applyBorder="1"/>
    <xf numFmtId="0" fontId="11" fillId="0" borderId="16" xfId="0" applyFont="1" applyFill="1" applyBorder="1" applyAlignment="1">
      <alignment horizontal="centerContinuous"/>
    </xf>
    <xf numFmtId="0" fontId="11" fillId="0" borderId="17" xfId="0" applyFont="1" applyFill="1" applyBorder="1" applyAlignment="1">
      <alignment horizontal="centerContinuous"/>
    </xf>
    <xf numFmtId="0" fontId="23" fillId="0" borderId="16" xfId="0" applyFont="1" applyFill="1" applyBorder="1" applyAlignment="1">
      <alignment horizontal="center"/>
    </xf>
    <xf numFmtId="0" fontId="9" fillId="0" borderId="16" xfId="0" quotePrefix="1" applyFont="1" applyFill="1" applyBorder="1" applyAlignment="1">
      <alignment horizontal="right"/>
    </xf>
    <xf numFmtId="0" fontId="9" fillId="0" borderId="16" xfId="0" applyFont="1" applyFill="1" applyBorder="1"/>
    <xf numFmtId="0" fontId="23" fillId="0" borderId="0" xfId="0" applyFont="1" applyFill="1" applyBorder="1" applyAlignment="1">
      <alignment horizontal="center"/>
    </xf>
    <xf numFmtId="0" fontId="9" fillId="0" borderId="0" xfId="0" quotePrefix="1" applyFont="1" applyFill="1" applyBorder="1" applyAlignment="1">
      <alignment horizontal="right"/>
    </xf>
    <xf numFmtId="0" fontId="9" fillId="0" borderId="0" xfId="0" applyFont="1" applyFill="1" applyBorder="1"/>
    <xf numFmtId="0" fontId="9" fillId="0" borderId="0" xfId="0" quotePrefix="1" applyFont="1" applyFill="1" applyBorder="1" applyAlignment="1">
      <alignment horizontal="center"/>
    </xf>
    <xf numFmtId="165" fontId="10" fillId="0" borderId="0" xfId="1" applyFont="1" applyFill="1" applyBorder="1" applyAlignment="1">
      <alignment horizontal="centerContinuous"/>
    </xf>
    <xf numFmtId="165" fontId="14" fillId="0" borderId="0" xfId="1" applyFont="1" applyFill="1" applyBorder="1" applyAlignment="1">
      <alignment horizontal="centerContinuous"/>
    </xf>
    <xf numFmtId="0" fontId="13" fillId="0" borderId="11" xfId="0" applyFont="1" applyFill="1" applyBorder="1"/>
    <xf numFmtId="0" fontId="18" fillId="0" borderId="0" xfId="0" applyFont="1" applyFill="1" applyBorder="1"/>
    <xf numFmtId="0" fontId="15" fillId="0" borderId="0" xfId="0" applyFont="1" applyFill="1" applyBorder="1" applyAlignment="1">
      <alignment horizontal="center"/>
    </xf>
    <xf numFmtId="0" fontId="27" fillId="0" borderId="30" xfId="0" quotePrefix="1" applyFont="1" applyFill="1" applyBorder="1" applyAlignment="1">
      <alignment horizontal="left"/>
    </xf>
    <xf numFmtId="0" fontId="11" fillId="0" borderId="0" xfId="0" applyFont="1" applyFill="1" applyBorder="1" applyAlignment="1">
      <alignment horizontal="centerContinuous"/>
    </xf>
    <xf numFmtId="0" fontId="11" fillId="0" borderId="12" xfId="0" applyFont="1" applyFill="1" applyBorder="1" applyAlignment="1">
      <alignment horizontal="centerContinuous"/>
    </xf>
    <xf numFmtId="0" fontId="13" fillId="0" borderId="34" xfId="0" applyFont="1" applyFill="1" applyBorder="1"/>
    <xf numFmtId="0" fontId="13" fillId="0" borderId="2" xfId="0" applyFont="1" applyFill="1" applyBorder="1"/>
    <xf numFmtId="0" fontId="13" fillId="0" borderId="44" xfId="0" applyFont="1" applyFill="1" applyBorder="1"/>
    <xf numFmtId="0" fontId="13" fillId="0" borderId="45" xfId="0" applyFont="1" applyFill="1" applyBorder="1"/>
    <xf numFmtId="0" fontId="13" fillId="0" borderId="30" xfId="0" applyFont="1" applyFill="1" applyBorder="1" applyAlignment="1">
      <alignment vertical="center"/>
    </xf>
    <xf numFmtId="0" fontId="15" fillId="0" borderId="30" xfId="0" applyFont="1" applyFill="1" applyBorder="1" applyAlignment="1">
      <alignment horizontal="center" vertical="center"/>
    </xf>
    <xf numFmtId="0" fontId="27" fillId="0" borderId="31" xfId="0" quotePrefix="1" applyFont="1" applyFill="1" applyBorder="1" applyAlignment="1">
      <alignment horizontal="left"/>
    </xf>
    <xf numFmtId="0" fontId="13" fillId="0" borderId="32" xfId="0" applyFont="1" applyFill="1" applyBorder="1" applyAlignment="1">
      <alignment vertical="center"/>
    </xf>
    <xf numFmtId="0" fontId="11" fillId="0" borderId="30" xfId="0" applyFont="1" applyFill="1" applyBorder="1" applyAlignment="1">
      <alignment horizontal="centerContinuous"/>
    </xf>
    <xf numFmtId="0" fontId="11" fillId="0" borderId="42" xfId="0" applyFont="1" applyFill="1" applyBorder="1" applyAlignment="1">
      <alignment horizontal="centerContinuous" vertical="center"/>
    </xf>
    <xf numFmtId="0" fontId="27" fillId="0" borderId="16" xfId="0" quotePrefix="1" applyFont="1" applyFill="1" applyBorder="1" applyAlignment="1">
      <alignment horizontal="left"/>
    </xf>
    <xf numFmtId="0" fontId="13" fillId="0" borderId="9" xfId="0" applyFont="1" applyFill="1" applyBorder="1"/>
    <xf numFmtId="0" fontId="13" fillId="0" borderId="27" xfId="0" applyFont="1" applyFill="1" applyBorder="1"/>
    <xf numFmtId="0" fontId="31" fillId="0" borderId="30" xfId="0" applyFont="1" applyFill="1" applyBorder="1" applyAlignment="1">
      <alignment vertical="center"/>
    </xf>
    <xf numFmtId="0" fontId="11" fillId="0" borderId="31" xfId="0" applyFont="1" applyFill="1" applyBorder="1" applyAlignment="1">
      <alignment horizontal="centerContinuous"/>
    </xf>
    <xf numFmtId="0" fontId="13" fillId="0" borderId="46" xfId="0" applyFont="1" applyFill="1" applyBorder="1" applyAlignment="1">
      <alignment horizontal="centerContinuous" vertical="center"/>
    </xf>
    <xf numFmtId="0" fontId="13" fillId="0" borderId="36" xfId="0" applyFont="1" applyFill="1" applyBorder="1"/>
    <xf numFmtId="0" fontId="13" fillId="0" borderId="47" xfId="0" applyFont="1" applyFill="1" applyBorder="1"/>
    <xf numFmtId="0" fontId="11" fillId="0" borderId="16" xfId="0" applyFont="1" applyFill="1" applyBorder="1"/>
    <xf numFmtId="0" fontId="13" fillId="0" borderId="28" xfId="0" applyFont="1" applyFill="1" applyBorder="1"/>
    <xf numFmtId="0" fontId="13" fillId="0" borderId="0" xfId="0" quotePrefix="1" applyFont="1" applyFill="1" applyBorder="1" applyAlignment="1">
      <alignment horizontal="left"/>
    </xf>
    <xf numFmtId="0" fontId="11" fillId="0" borderId="0" xfId="0" applyFont="1" applyFill="1" applyBorder="1"/>
    <xf numFmtId="164" fontId="11" fillId="0" borderId="0" xfId="0" applyNumberFormat="1" applyFont="1" applyFill="1" applyBorder="1"/>
    <xf numFmtId="0" fontId="33" fillId="0" borderId="0" xfId="0" applyFont="1" applyFill="1" applyBorder="1" applyAlignment="1">
      <alignment horizontal="center"/>
    </xf>
    <xf numFmtId="0" fontId="11" fillId="0" borderId="9" xfId="0" quotePrefix="1" applyFont="1" applyFill="1" applyBorder="1" applyAlignment="1">
      <alignment horizontal="left"/>
    </xf>
    <xf numFmtId="0" fontId="13" fillId="0" borderId="10" xfId="0" applyFont="1" applyFill="1" applyBorder="1"/>
    <xf numFmtId="0" fontId="13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27" fillId="0" borderId="20" xfId="0" quotePrefix="1" applyFont="1" applyFill="1" applyBorder="1" applyAlignment="1">
      <alignment horizontal="left"/>
    </xf>
    <xf numFmtId="0" fontId="13" fillId="0" borderId="11" xfId="0" applyFont="1" applyFill="1" applyBorder="1" applyAlignment="1">
      <alignment vertical="center"/>
    </xf>
    <xf numFmtId="0" fontId="11" fillId="0" borderId="20" xfId="0" applyFont="1" applyFill="1" applyBorder="1" applyAlignment="1">
      <alignment horizontal="centerContinuous" vertical="center"/>
    </xf>
    <xf numFmtId="0" fontId="13" fillId="0" borderId="21" xfId="0" applyFont="1" applyFill="1" applyBorder="1" applyAlignment="1">
      <alignment horizontal="centerContinuous" vertical="center"/>
    </xf>
    <xf numFmtId="0" fontId="13" fillId="0" borderId="38" xfId="0" applyFont="1" applyFill="1" applyBorder="1" applyAlignment="1">
      <alignment vertical="center"/>
    </xf>
    <xf numFmtId="0" fontId="15" fillId="0" borderId="38" xfId="0" applyFont="1" applyFill="1" applyBorder="1" applyAlignment="1">
      <alignment horizontal="center" vertical="center"/>
    </xf>
    <xf numFmtId="0" fontId="28" fillId="0" borderId="38" xfId="0" applyFont="1" applyFill="1" applyBorder="1" applyAlignment="1">
      <alignment horizontal="center" vertical="center"/>
    </xf>
    <xf numFmtId="0" fontId="34" fillId="0" borderId="38" xfId="0" applyFont="1" applyFill="1" applyBorder="1" applyAlignment="1">
      <alignment horizontal="center" vertical="center"/>
    </xf>
    <xf numFmtId="0" fontId="27" fillId="0" borderId="38" xfId="0" quotePrefix="1" applyFont="1" applyFill="1" applyBorder="1" applyAlignment="1">
      <alignment horizontal="left"/>
    </xf>
    <xf numFmtId="0" fontId="13" fillId="0" borderId="48" xfId="0" applyFont="1" applyFill="1" applyBorder="1" applyAlignment="1">
      <alignment vertical="center"/>
    </xf>
    <xf numFmtId="0" fontId="11" fillId="0" borderId="38" xfId="0" applyFont="1" applyFill="1" applyBorder="1" applyAlignment="1">
      <alignment horizontal="centerContinuous" vertical="center"/>
    </xf>
    <xf numFmtId="0" fontId="11" fillId="0" borderId="49" xfId="0" applyFont="1" applyFill="1" applyBorder="1" applyAlignment="1">
      <alignment horizontal="centerContinuous" vertical="center"/>
    </xf>
    <xf numFmtId="0" fontId="17" fillId="0" borderId="0" xfId="0" applyFont="1" applyFill="1" applyBorder="1" applyAlignment="1">
      <alignment horizontal="centerContinuous" vertical="center"/>
    </xf>
    <xf numFmtId="0" fontId="11" fillId="0" borderId="0" xfId="0" applyFont="1" applyFill="1" applyBorder="1" applyAlignment="1">
      <alignment vertical="center"/>
    </xf>
    <xf numFmtId="165" fontId="37" fillId="0" borderId="0" xfId="0" applyNumberFormat="1" applyFont="1" applyFill="1" applyBorder="1" applyAlignment="1">
      <alignment horizontal="centerContinuous" vertical="justify"/>
    </xf>
    <xf numFmtId="0" fontId="11" fillId="0" borderId="0" xfId="0" applyFont="1" applyFill="1" applyBorder="1" applyAlignment="1">
      <alignment horizontal="centerContinuous" vertical="center"/>
    </xf>
    <xf numFmtId="0" fontId="11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vertical="center"/>
    </xf>
    <xf numFmtId="0" fontId="28" fillId="0" borderId="0" xfId="0" applyFont="1" applyFill="1" applyBorder="1" applyAlignment="1">
      <alignment vertical="center"/>
    </xf>
    <xf numFmtId="0" fontId="11" fillId="0" borderId="12" xfId="0" applyFont="1" applyFill="1" applyBorder="1" applyAlignment="1">
      <alignment vertical="center"/>
    </xf>
    <xf numFmtId="165" fontId="17" fillId="0" borderId="0" xfId="0" applyNumberFormat="1" applyFont="1" applyFill="1" applyBorder="1" applyAlignment="1">
      <alignment horizontal="centerContinuous" vertical="justify"/>
    </xf>
    <xf numFmtId="2" fontId="10" fillId="0" borderId="0" xfId="0" applyNumberFormat="1" applyFont="1" applyFill="1" applyBorder="1" applyAlignment="1">
      <alignment horizontal="centerContinuous" vertical="center"/>
    </xf>
    <xf numFmtId="0" fontId="10" fillId="0" borderId="0" xfId="0" applyFont="1" applyFill="1" applyBorder="1" applyAlignment="1">
      <alignment horizontal="centerContinuous" vertical="center"/>
    </xf>
    <xf numFmtId="0" fontId="10" fillId="0" borderId="0" xfId="0" applyFont="1" applyFill="1" applyBorder="1"/>
    <xf numFmtId="0" fontId="10" fillId="0" borderId="12" xfId="0" applyFont="1" applyFill="1" applyBorder="1"/>
    <xf numFmtId="0" fontId="13" fillId="0" borderId="30" xfId="0" applyFont="1" applyFill="1" applyBorder="1" applyAlignment="1">
      <alignment horizontal="centerContinuous" vertical="center"/>
    </xf>
    <xf numFmtId="4" fontId="13" fillId="0" borderId="30" xfId="0" applyNumberFormat="1" applyFont="1" applyFill="1" applyBorder="1" applyAlignment="1">
      <alignment horizontal="centerContinuous" vertical="center"/>
    </xf>
    <xf numFmtId="0" fontId="13" fillId="0" borderId="30" xfId="0" applyFont="1" applyFill="1" applyBorder="1" applyAlignment="1">
      <alignment horizontal="center" vertical="center"/>
    </xf>
    <xf numFmtId="1" fontId="13" fillId="0" borderId="0" xfId="0" applyNumberFormat="1" applyFont="1" applyFill="1" applyBorder="1" applyAlignment="1">
      <alignment horizontal="centerContinuous" vertical="center"/>
    </xf>
    <xf numFmtId="0" fontId="39" fillId="0" borderId="0" xfId="0" applyFont="1" applyFill="1" applyBorder="1" applyAlignment="1">
      <alignment vertical="center"/>
    </xf>
    <xf numFmtId="0" fontId="16" fillId="0" borderId="12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Continuous" vertical="center"/>
    </xf>
    <xf numFmtId="0" fontId="11" fillId="0" borderId="0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vertical="center"/>
    </xf>
    <xf numFmtId="165" fontId="13" fillId="0" borderId="30" xfId="0" applyNumberFormat="1" applyFont="1" applyFill="1" applyBorder="1" applyAlignment="1">
      <alignment horizontal="centerContinuous" vertical="center"/>
    </xf>
    <xf numFmtId="165" fontId="13" fillId="0" borderId="0" xfId="0" applyNumberFormat="1" applyFont="1" applyFill="1" applyBorder="1" applyAlignment="1">
      <alignment horizontal="centerContinuous" vertical="center"/>
    </xf>
    <xf numFmtId="4" fontId="13" fillId="0" borderId="0" xfId="0" applyNumberFormat="1" applyFont="1" applyFill="1" applyBorder="1" applyAlignment="1">
      <alignment horizontal="centerContinuous" vertical="center"/>
    </xf>
    <xf numFmtId="14" fontId="33" fillId="0" borderId="30" xfId="0" applyNumberFormat="1" applyFont="1" applyBorder="1"/>
    <xf numFmtId="0" fontId="33" fillId="0" borderId="30" xfId="0" applyFont="1" applyBorder="1"/>
    <xf numFmtId="0" fontId="9" fillId="3" borderId="16" xfId="0" applyFont="1" applyFill="1" applyBorder="1" applyAlignment="1">
      <alignment horizontal="center"/>
    </xf>
    <xf numFmtId="3" fontId="16" fillId="3" borderId="0" xfId="0" applyNumberFormat="1" applyFont="1" applyFill="1" applyBorder="1"/>
    <xf numFmtId="0" fontId="43" fillId="0" borderId="0" xfId="0" applyFont="1"/>
    <xf numFmtId="0" fontId="43" fillId="0" borderId="0" xfId="0" applyFont="1" applyProtection="1"/>
    <xf numFmtId="0" fontId="44" fillId="0" borderId="0" xfId="0" applyFont="1"/>
    <xf numFmtId="0" fontId="9" fillId="4" borderId="6" xfId="0" applyFont="1" applyFill="1" applyBorder="1" applyAlignment="1">
      <alignment horizontal="center"/>
    </xf>
    <xf numFmtId="165" fontId="10" fillId="0" borderId="51" xfId="1" applyNumberFormat="1" applyFont="1" applyFill="1" applyBorder="1" applyAlignment="1">
      <alignment horizontal="center" vertical="center"/>
    </xf>
    <xf numFmtId="0" fontId="12" fillId="0" borderId="38" xfId="0" applyFont="1" applyFill="1" applyBorder="1" applyAlignment="1">
      <alignment horizontal="center" vertical="center"/>
    </xf>
    <xf numFmtId="165" fontId="9" fillId="0" borderId="16" xfId="0" applyNumberFormat="1" applyFont="1" applyFill="1" applyBorder="1" applyAlignment="1">
      <alignment horizontal="center"/>
    </xf>
    <xf numFmtId="0" fontId="12" fillId="0" borderId="16" xfId="0" applyFont="1" applyFill="1" applyBorder="1" applyAlignment="1">
      <alignment horizontal="center"/>
    </xf>
    <xf numFmtId="0" fontId="16" fillId="0" borderId="30" xfId="0" applyFont="1" applyBorder="1" applyAlignment="1"/>
    <xf numFmtId="14" fontId="16" fillId="0" borderId="30" xfId="0" applyNumberFormat="1" applyFont="1" applyBorder="1" applyAlignment="1"/>
    <xf numFmtId="165" fontId="10" fillId="0" borderId="25" xfId="1" applyNumberFormat="1" applyFont="1" applyFill="1" applyBorder="1" applyAlignment="1">
      <alignment horizontal="center"/>
    </xf>
    <xf numFmtId="2" fontId="15" fillId="0" borderId="0" xfId="0" applyNumberFormat="1" applyFont="1" applyFill="1" applyBorder="1" applyAlignment="1">
      <alignment horizontal="center" vertical="center"/>
    </xf>
    <xf numFmtId="4" fontId="10" fillId="3" borderId="5" xfId="0" applyNumberFormat="1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27" xfId="0" applyFont="1" applyFill="1" applyBorder="1" applyAlignment="1">
      <alignment horizontal="center" vertical="center"/>
    </xf>
    <xf numFmtId="166" fontId="10" fillId="0" borderId="25" xfId="1" applyNumberFormat="1" applyFont="1" applyFill="1" applyBorder="1" applyAlignment="1">
      <alignment horizontal="center"/>
    </xf>
    <xf numFmtId="165" fontId="10" fillId="0" borderId="50" xfId="1" applyNumberFormat="1" applyFont="1" applyFill="1" applyBorder="1" applyAlignment="1">
      <alignment horizontal="center" vertical="center"/>
    </xf>
    <xf numFmtId="0" fontId="12" fillId="0" borderId="31" xfId="0" applyFont="1" applyFill="1" applyBorder="1" applyAlignment="1">
      <alignment horizontal="center" vertical="center"/>
    </xf>
    <xf numFmtId="165" fontId="10" fillId="0" borderId="5" xfId="1" applyNumberFormat="1" applyFont="1" applyFill="1" applyBorder="1" applyAlignment="1">
      <alignment horizontal="center"/>
    </xf>
    <xf numFmtId="0" fontId="12" fillId="0" borderId="9" xfId="0" applyFont="1" applyFill="1" applyBorder="1" applyAlignment="1">
      <alignment horizontal="center"/>
    </xf>
    <xf numFmtId="165" fontId="10" fillId="0" borderId="50" xfId="0" applyNumberFormat="1" applyFont="1" applyFill="1" applyBorder="1" applyAlignment="1">
      <alignment horizontal="center" vertical="center"/>
    </xf>
    <xf numFmtId="166" fontId="10" fillId="0" borderId="5" xfId="1" applyNumberFormat="1" applyFont="1" applyFill="1" applyBorder="1" applyAlignment="1">
      <alignment horizontal="center"/>
    </xf>
    <xf numFmtId="2" fontId="10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165" fontId="10" fillId="3" borderId="5" xfId="1" applyFont="1" applyFill="1" applyBorder="1" applyAlignment="1">
      <alignment horizontal="center" vertical="center"/>
    </xf>
    <xf numFmtId="165" fontId="14" fillId="0" borderId="30" xfId="1" applyFont="1" applyFill="1" applyBorder="1" applyAlignment="1">
      <alignment horizontal="center"/>
    </xf>
    <xf numFmtId="0" fontId="20" fillId="0" borderId="30" xfId="0" applyFont="1" applyFill="1" applyBorder="1" applyAlignment="1">
      <alignment horizontal="center"/>
    </xf>
    <xf numFmtId="165" fontId="10" fillId="0" borderId="52" xfId="1" applyNumberFormat="1" applyFont="1" applyFill="1" applyBorder="1" applyAlignment="1">
      <alignment horizontal="center"/>
    </xf>
    <xf numFmtId="0" fontId="12" fillId="0" borderId="30" xfId="0" applyFont="1" applyFill="1" applyBorder="1" applyAlignment="1">
      <alignment horizontal="center"/>
    </xf>
    <xf numFmtId="0" fontId="13" fillId="0" borderId="19" xfId="0" applyFont="1" applyFill="1" applyBorder="1" applyAlignment="1"/>
    <xf numFmtId="0" fontId="13" fillId="0" borderId="20" xfId="0" applyFont="1" applyFill="1" applyBorder="1" applyAlignment="1"/>
    <xf numFmtId="0" fontId="13" fillId="0" borderId="21" xfId="0" applyFont="1" applyFill="1" applyBorder="1" applyAlignment="1"/>
    <xf numFmtId="0" fontId="13" fillId="0" borderId="9" xfId="0" applyFont="1" applyBorder="1" applyAlignment="1">
      <alignment horizontal="left" vertical="top" wrapText="1"/>
    </xf>
    <xf numFmtId="0" fontId="13" fillId="0" borderId="10" xfId="0" applyFont="1" applyBorder="1" applyAlignment="1">
      <alignment horizontal="left" vertical="top" wrapText="1"/>
    </xf>
    <xf numFmtId="165" fontId="10" fillId="0" borderId="50" xfId="1" applyNumberFormat="1" applyFont="1" applyFill="1" applyBorder="1" applyAlignment="1">
      <alignment horizontal="center"/>
    </xf>
    <xf numFmtId="165" fontId="10" fillId="0" borderId="31" xfId="1" applyNumberFormat="1" applyFont="1" applyFill="1" applyBorder="1" applyAlignment="1">
      <alignment horizontal="center"/>
    </xf>
    <xf numFmtId="165" fontId="10" fillId="0" borderId="46" xfId="1" applyNumberFormat="1" applyFont="1" applyFill="1" applyBorder="1" applyAlignment="1">
      <alignment horizontal="center"/>
    </xf>
    <xf numFmtId="3" fontId="10" fillId="0" borderId="16" xfId="1" applyNumberFormat="1" applyFont="1" applyFill="1" applyBorder="1" applyAlignment="1">
      <alignment horizontal="left" vertical="center" wrapText="1"/>
    </xf>
    <xf numFmtId="3" fontId="12" fillId="0" borderId="16" xfId="0" applyNumberFormat="1" applyFont="1" applyFill="1" applyBorder="1" applyAlignment="1">
      <alignment horizontal="left" vertical="center" wrapText="1"/>
    </xf>
    <xf numFmtId="3" fontId="10" fillId="0" borderId="23" xfId="1" applyNumberFormat="1" applyFont="1" applyFill="1" applyBorder="1" applyAlignment="1">
      <alignment horizontal="left" vertical="center" wrapText="1"/>
    </xf>
    <xf numFmtId="3" fontId="12" fillId="0" borderId="23" xfId="0" applyNumberFormat="1" applyFont="1" applyFill="1" applyBorder="1" applyAlignment="1">
      <alignment horizontal="left" vertical="center" wrapText="1"/>
    </xf>
    <xf numFmtId="3" fontId="12" fillId="0" borderId="54" xfId="0" applyNumberFormat="1" applyFont="1" applyFill="1" applyBorder="1" applyAlignment="1">
      <alignment horizontal="left" vertical="center" wrapText="1"/>
    </xf>
    <xf numFmtId="3" fontId="12" fillId="0" borderId="17" xfId="0" applyNumberFormat="1" applyFont="1" applyFill="1" applyBorder="1" applyAlignment="1">
      <alignment horizontal="left" vertical="center" wrapText="1"/>
    </xf>
    <xf numFmtId="3" fontId="10" fillId="3" borderId="23" xfId="1" applyNumberFormat="1" applyFont="1" applyFill="1" applyBorder="1" applyAlignment="1">
      <alignment horizontal="left" vertical="center" wrapText="1"/>
    </xf>
    <xf numFmtId="3" fontId="12" fillId="3" borderId="23" xfId="0" applyNumberFormat="1" applyFont="1" applyFill="1" applyBorder="1" applyAlignment="1">
      <alignment horizontal="left" vertical="center" wrapText="1"/>
    </xf>
    <xf numFmtId="0" fontId="17" fillId="0" borderId="55" xfId="0" applyFont="1" applyBorder="1" applyAlignment="1"/>
    <xf numFmtId="0" fontId="20" fillId="0" borderId="14" xfId="0" applyFont="1" applyBorder="1" applyAlignment="1"/>
    <xf numFmtId="0" fontId="20" fillId="0" borderId="56" xfId="0" applyFont="1" applyBorder="1" applyAlignment="1"/>
    <xf numFmtId="0" fontId="9" fillId="0" borderId="57" xfId="0" applyFont="1" applyBorder="1" applyAlignment="1">
      <alignment horizontal="left"/>
    </xf>
    <xf numFmtId="0" fontId="12" fillId="0" borderId="23" xfId="0" applyFont="1" applyBorder="1" applyAlignment="1"/>
    <xf numFmtId="0" fontId="21" fillId="0" borderId="20" xfId="0" applyFont="1" applyBorder="1" applyAlignment="1">
      <alignment horizontal="center" vertical="center" wrapText="1"/>
    </xf>
    <xf numFmtId="0" fontId="21" fillId="0" borderId="53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28" fillId="0" borderId="19" xfId="0" applyFont="1" applyBorder="1" applyAlignment="1">
      <alignment horizontal="center" vertical="center" wrapText="1"/>
    </xf>
    <xf numFmtId="0" fontId="42" fillId="0" borderId="20" xfId="0" applyFont="1" applyBorder="1" applyAlignment="1">
      <alignment horizontal="center" vertical="center" wrapText="1"/>
    </xf>
    <xf numFmtId="0" fontId="42" fillId="0" borderId="21" xfId="0" applyFont="1" applyBorder="1" applyAlignment="1">
      <alignment horizontal="center" vertical="center" wrapText="1"/>
    </xf>
    <xf numFmtId="0" fontId="42" fillId="0" borderId="58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center" wrapText="1"/>
    </xf>
    <xf numFmtId="0" fontId="42" fillId="0" borderId="12" xfId="0" applyFont="1" applyBorder="1" applyAlignment="1">
      <alignment horizontal="center" vertical="center" wrapText="1"/>
    </xf>
    <xf numFmtId="0" fontId="42" fillId="0" borderId="25" xfId="0" applyFont="1" applyBorder="1" applyAlignment="1">
      <alignment horizontal="center" vertical="center" wrapText="1"/>
    </xf>
    <xf numFmtId="0" fontId="42" fillId="0" borderId="16" xfId="0" applyFont="1" applyBorder="1" applyAlignment="1">
      <alignment horizontal="center" vertical="center" wrapText="1"/>
    </xf>
    <xf numFmtId="0" fontId="42" fillId="0" borderId="17" xfId="0" applyFont="1" applyBorder="1" applyAlignment="1">
      <alignment horizontal="center" vertical="center" wrapText="1"/>
    </xf>
    <xf numFmtId="0" fontId="21" fillId="0" borderId="59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9" fillId="0" borderId="24" xfId="0" applyFont="1" applyBorder="1" applyAlignment="1"/>
    <xf numFmtId="0" fontId="12" fillId="0" borderId="63" xfId="0" applyFont="1" applyBorder="1" applyAlignment="1"/>
    <xf numFmtId="0" fontId="22" fillId="0" borderId="53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 wrapText="1"/>
    </xf>
    <xf numFmtId="3" fontId="14" fillId="0" borderId="16" xfId="1" applyNumberFormat="1" applyFont="1" applyFill="1" applyBorder="1" applyAlignment="1">
      <alignment horizontal="center"/>
    </xf>
    <xf numFmtId="3" fontId="20" fillId="0" borderId="16" xfId="0" applyNumberFormat="1" applyFont="1" applyFill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5" fontId="14" fillId="0" borderId="16" xfId="1" applyFont="1" applyFill="1" applyBorder="1" applyAlignment="1">
      <alignment horizontal="center"/>
    </xf>
    <xf numFmtId="0" fontId="20" fillId="0" borderId="16" xfId="0" applyFont="1" applyFill="1" applyBorder="1" applyAlignment="1">
      <alignment horizontal="center"/>
    </xf>
    <xf numFmtId="3" fontId="28" fillId="0" borderId="19" xfId="1" applyNumberFormat="1" applyFont="1" applyFill="1" applyBorder="1" applyAlignment="1">
      <alignment horizontal="center" vertical="center"/>
    </xf>
    <xf numFmtId="3" fontId="29" fillId="0" borderId="20" xfId="0" applyNumberFormat="1" applyFont="1" applyFill="1" applyBorder="1" applyAlignment="1">
      <alignment horizontal="center" vertical="center"/>
    </xf>
    <xf numFmtId="3" fontId="29" fillId="0" borderId="21" xfId="0" applyNumberFormat="1" applyFont="1" applyFill="1" applyBorder="1" applyAlignment="1">
      <alignment horizontal="center" vertical="center"/>
    </xf>
    <xf numFmtId="165" fontId="28" fillId="0" borderId="25" xfId="1" applyNumberFormat="1" applyFont="1" applyFill="1" applyBorder="1" applyAlignment="1">
      <alignment horizontal="center"/>
    </xf>
    <xf numFmtId="0" fontId="29" fillId="0" borderId="16" xfId="0" applyFont="1" applyFill="1" applyBorder="1" applyAlignment="1">
      <alignment horizontal="center"/>
    </xf>
    <xf numFmtId="0" fontId="18" fillId="3" borderId="26" xfId="0" applyFont="1" applyFill="1" applyBorder="1" applyAlignment="1">
      <alignment horizontal="left"/>
    </xf>
    <xf numFmtId="0" fontId="18" fillId="3" borderId="9" xfId="0" applyFont="1" applyFill="1" applyBorder="1" applyAlignment="1"/>
    <xf numFmtId="0" fontId="18" fillId="3" borderId="26" xfId="0" applyFont="1" applyFill="1" applyBorder="1" applyAlignment="1"/>
    <xf numFmtId="0" fontId="9" fillId="3" borderId="57" xfId="0" applyFont="1" applyFill="1" applyBorder="1" applyAlignment="1">
      <alignment horizontal="left"/>
    </xf>
    <xf numFmtId="0" fontId="12" fillId="3" borderId="23" xfId="0" applyFont="1" applyFill="1" applyBorder="1" applyAlignment="1"/>
    <xf numFmtId="0" fontId="12" fillId="0" borderId="64" xfId="0" applyFont="1" applyBorder="1" applyAlignment="1"/>
    <xf numFmtId="0" fontId="9" fillId="0" borderId="9" xfId="0" applyFont="1" applyBorder="1" applyAlignment="1">
      <alignment horizontal="center"/>
    </xf>
    <xf numFmtId="0" fontId="17" fillId="0" borderId="19" xfId="0" applyFont="1" applyBorder="1" applyAlignment="1"/>
    <xf numFmtId="0" fontId="20" fillId="0" borderId="20" xfId="0" applyFont="1" applyBorder="1" applyAlignment="1"/>
    <xf numFmtId="0" fontId="20" fillId="0" borderId="53" xfId="0" applyFont="1" applyBorder="1" applyAlignment="1"/>
    <xf numFmtId="0" fontId="17" fillId="0" borderId="15" xfId="0" applyFont="1" applyBorder="1" applyAlignment="1"/>
    <xf numFmtId="0" fontId="20" fillId="0" borderId="0" xfId="0" applyFont="1" applyBorder="1" applyAlignment="1"/>
    <xf numFmtId="0" fontId="9" fillId="3" borderId="61" xfId="0" applyFont="1" applyFill="1" applyBorder="1" applyAlignment="1">
      <alignment horizontal="center" vertical="center"/>
    </xf>
    <xf numFmtId="0" fontId="12" fillId="3" borderId="62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/>
    </xf>
    <xf numFmtId="0" fontId="9" fillId="3" borderId="65" xfId="0" applyFont="1" applyFill="1" applyBorder="1" applyAlignment="1">
      <alignment horizontal="center" vertical="center"/>
    </xf>
    <xf numFmtId="0" fontId="12" fillId="3" borderId="66" xfId="0" applyFont="1" applyFill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12" fillId="0" borderId="62" xfId="0" applyFont="1" applyBorder="1" applyAlignment="1">
      <alignment horizontal="center" vertical="center"/>
    </xf>
    <xf numFmtId="3" fontId="9" fillId="3" borderId="9" xfId="0" applyNumberFormat="1" applyFont="1" applyFill="1" applyBorder="1" applyAlignment="1">
      <alignment horizontal="center"/>
    </xf>
    <xf numFmtId="0" fontId="16" fillId="3" borderId="9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142875</xdr:colOff>
      <xdr:row>18</xdr:row>
      <xdr:rowOff>0</xdr:rowOff>
    </xdr:from>
    <xdr:to>
      <xdr:col>17</xdr:col>
      <xdr:colOff>142875</xdr:colOff>
      <xdr:row>20</xdr:row>
      <xdr:rowOff>9525</xdr:rowOff>
    </xdr:to>
    <xdr:sp macro="" textlink="">
      <xdr:nvSpPr>
        <xdr:cNvPr id="8135" name="Line 1"/>
        <xdr:cNvSpPr>
          <a:spLocks noChangeShapeType="1"/>
        </xdr:cNvSpPr>
      </xdr:nvSpPr>
      <xdr:spPr bwMode="auto">
        <a:xfrm>
          <a:off x="5848350" y="2781300"/>
          <a:ext cx="0" cy="352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95250</xdr:colOff>
      <xdr:row>18</xdr:row>
      <xdr:rowOff>0</xdr:rowOff>
    </xdr:from>
    <xdr:to>
      <xdr:col>22</xdr:col>
      <xdr:colOff>95250</xdr:colOff>
      <xdr:row>20</xdr:row>
      <xdr:rowOff>0</xdr:rowOff>
    </xdr:to>
    <xdr:sp macro="" textlink="">
      <xdr:nvSpPr>
        <xdr:cNvPr id="8136" name="Line 3"/>
        <xdr:cNvSpPr>
          <a:spLocks noChangeShapeType="1"/>
        </xdr:cNvSpPr>
      </xdr:nvSpPr>
      <xdr:spPr bwMode="auto">
        <a:xfrm>
          <a:off x="6810375" y="2781300"/>
          <a:ext cx="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38100</xdr:colOff>
      <xdr:row>20</xdr:row>
      <xdr:rowOff>9525</xdr:rowOff>
    </xdr:from>
    <xdr:to>
      <xdr:col>0</xdr:col>
      <xdr:colOff>152400</xdr:colOff>
      <xdr:row>20</xdr:row>
      <xdr:rowOff>104775</xdr:rowOff>
    </xdr:to>
    <xdr:sp macro="" textlink="">
      <xdr:nvSpPr>
        <xdr:cNvPr id="8137" name="Oval 4"/>
        <xdr:cNvSpPr>
          <a:spLocks noChangeArrowheads="1"/>
        </xdr:cNvSpPr>
      </xdr:nvSpPr>
      <xdr:spPr bwMode="auto">
        <a:xfrm>
          <a:off x="38100" y="3133725"/>
          <a:ext cx="11430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38100</xdr:colOff>
      <xdr:row>29</xdr:row>
      <xdr:rowOff>9525</xdr:rowOff>
    </xdr:from>
    <xdr:to>
      <xdr:col>0</xdr:col>
      <xdr:colOff>152400</xdr:colOff>
      <xdr:row>29</xdr:row>
      <xdr:rowOff>104775</xdr:rowOff>
    </xdr:to>
    <xdr:sp macro="" textlink="">
      <xdr:nvSpPr>
        <xdr:cNvPr id="8138" name="Oval 5"/>
        <xdr:cNvSpPr>
          <a:spLocks noChangeArrowheads="1"/>
        </xdr:cNvSpPr>
      </xdr:nvSpPr>
      <xdr:spPr bwMode="auto">
        <a:xfrm>
          <a:off x="38100" y="4505325"/>
          <a:ext cx="11430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38100</xdr:colOff>
      <xdr:row>32</xdr:row>
      <xdr:rowOff>9525</xdr:rowOff>
    </xdr:from>
    <xdr:to>
      <xdr:col>0</xdr:col>
      <xdr:colOff>152400</xdr:colOff>
      <xdr:row>32</xdr:row>
      <xdr:rowOff>104775</xdr:rowOff>
    </xdr:to>
    <xdr:sp macro="" textlink="">
      <xdr:nvSpPr>
        <xdr:cNvPr id="8139" name="Oval 6"/>
        <xdr:cNvSpPr>
          <a:spLocks noChangeArrowheads="1"/>
        </xdr:cNvSpPr>
      </xdr:nvSpPr>
      <xdr:spPr bwMode="auto">
        <a:xfrm>
          <a:off x="38100" y="4972050"/>
          <a:ext cx="11430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38100</xdr:colOff>
      <xdr:row>40</xdr:row>
      <xdr:rowOff>9525</xdr:rowOff>
    </xdr:from>
    <xdr:to>
      <xdr:col>0</xdr:col>
      <xdr:colOff>152400</xdr:colOff>
      <xdr:row>40</xdr:row>
      <xdr:rowOff>104775</xdr:rowOff>
    </xdr:to>
    <xdr:sp macro="" textlink="">
      <xdr:nvSpPr>
        <xdr:cNvPr id="8140" name="Oval 7"/>
        <xdr:cNvSpPr>
          <a:spLocks noChangeArrowheads="1"/>
        </xdr:cNvSpPr>
      </xdr:nvSpPr>
      <xdr:spPr bwMode="auto">
        <a:xfrm>
          <a:off x="38100" y="6191250"/>
          <a:ext cx="11430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38100</xdr:colOff>
      <xdr:row>43</xdr:row>
      <xdr:rowOff>9525</xdr:rowOff>
    </xdr:from>
    <xdr:to>
      <xdr:col>0</xdr:col>
      <xdr:colOff>152400</xdr:colOff>
      <xdr:row>43</xdr:row>
      <xdr:rowOff>104775</xdr:rowOff>
    </xdr:to>
    <xdr:sp macro="" textlink="">
      <xdr:nvSpPr>
        <xdr:cNvPr id="8141" name="Oval 8"/>
        <xdr:cNvSpPr>
          <a:spLocks noChangeArrowheads="1"/>
        </xdr:cNvSpPr>
      </xdr:nvSpPr>
      <xdr:spPr bwMode="auto">
        <a:xfrm>
          <a:off x="38100" y="6686550"/>
          <a:ext cx="11430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38100</xdr:colOff>
      <xdr:row>48</xdr:row>
      <xdr:rowOff>9525</xdr:rowOff>
    </xdr:from>
    <xdr:to>
      <xdr:col>0</xdr:col>
      <xdr:colOff>152400</xdr:colOff>
      <xdr:row>48</xdr:row>
      <xdr:rowOff>104775</xdr:rowOff>
    </xdr:to>
    <xdr:sp macro="" textlink="">
      <xdr:nvSpPr>
        <xdr:cNvPr id="8142" name="Oval 9"/>
        <xdr:cNvSpPr>
          <a:spLocks noChangeArrowheads="1"/>
        </xdr:cNvSpPr>
      </xdr:nvSpPr>
      <xdr:spPr bwMode="auto">
        <a:xfrm>
          <a:off x="38100" y="7486650"/>
          <a:ext cx="11430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38100</xdr:colOff>
      <xdr:row>52</xdr:row>
      <xdr:rowOff>9525</xdr:rowOff>
    </xdr:from>
    <xdr:to>
      <xdr:col>0</xdr:col>
      <xdr:colOff>152400</xdr:colOff>
      <xdr:row>52</xdr:row>
      <xdr:rowOff>104775</xdr:rowOff>
    </xdr:to>
    <xdr:sp macro="" textlink="">
      <xdr:nvSpPr>
        <xdr:cNvPr id="8143" name="Oval 10"/>
        <xdr:cNvSpPr>
          <a:spLocks noChangeArrowheads="1"/>
        </xdr:cNvSpPr>
      </xdr:nvSpPr>
      <xdr:spPr bwMode="auto">
        <a:xfrm>
          <a:off x="38100" y="8001000"/>
          <a:ext cx="11430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58</xdr:row>
      <xdr:rowOff>38100</xdr:rowOff>
    </xdr:from>
    <xdr:to>
      <xdr:col>0</xdr:col>
      <xdr:colOff>133350</xdr:colOff>
      <xdr:row>58</xdr:row>
      <xdr:rowOff>133350</xdr:rowOff>
    </xdr:to>
    <xdr:sp macro="" textlink="">
      <xdr:nvSpPr>
        <xdr:cNvPr id="8144" name="Oval 11"/>
        <xdr:cNvSpPr>
          <a:spLocks noChangeArrowheads="1"/>
        </xdr:cNvSpPr>
      </xdr:nvSpPr>
      <xdr:spPr bwMode="auto">
        <a:xfrm>
          <a:off x="19050" y="8915400"/>
          <a:ext cx="11430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38100</xdr:colOff>
      <xdr:row>59</xdr:row>
      <xdr:rowOff>9525</xdr:rowOff>
    </xdr:from>
    <xdr:to>
      <xdr:col>0</xdr:col>
      <xdr:colOff>152400</xdr:colOff>
      <xdr:row>59</xdr:row>
      <xdr:rowOff>104775</xdr:rowOff>
    </xdr:to>
    <xdr:sp macro="" textlink="">
      <xdr:nvSpPr>
        <xdr:cNvPr id="8145" name="Oval 12"/>
        <xdr:cNvSpPr>
          <a:spLocks noChangeArrowheads="1"/>
        </xdr:cNvSpPr>
      </xdr:nvSpPr>
      <xdr:spPr bwMode="auto">
        <a:xfrm>
          <a:off x="38100" y="9077325"/>
          <a:ext cx="11430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38100</xdr:colOff>
      <xdr:row>65</xdr:row>
      <xdr:rowOff>9525</xdr:rowOff>
    </xdr:from>
    <xdr:to>
      <xdr:col>0</xdr:col>
      <xdr:colOff>152400</xdr:colOff>
      <xdr:row>65</xdr:row>
      <xdr:rowOff>104775</xdr:rowOff>
    </xdr:to>
    <xdr:sp macro="" textlink="">
      <xdr:nvSpPr>
        <xdr:cNvPr id="8146" name="Oval 13"/>
        <xdr:cNvSpPr>
          <a:spLocks noChangeArrowheads="1"/>
        </xdr:cNvSpPr>
      </xdr:nvSpPr>
      <xdr:spPr bwMode="auto">
        <a:xfrm>
          <a:off x="38100" y="9934575"/>
          <a:ext cx="11430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276225</xdr:colOff>
      <xdr:row>63</xdr:row>
      <xdr:rowOff>0</xdr:rowOff>
    </xdr:from>
    <xdr:to>
      <xdr:col>7</xdr:col>
      <xdr:colOff>390525</xdr:colOff>
      <xdr:row>63</xdr:row>
      <xdr:rowOff>95250</xdr:rowOff>
    </xdr:to>
    <xdr:sp macro="" textlink="">
      <xdr:nvSpPr>
        <xdr:cNvPr id="8147" name="Oval 14"/>
        <xdr:cNvSpPr>
          <a:spLocks noChangeArrowheads="1"/>
        </xdr:cNvSpPr>
      </xdr:nvSpPr>
      <xdr:spPr bwMode="auto">
        <a:xfrm>
          <a:off x="3571875" y="9696450"/>
          <a:ext cx="11430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142875</xdr:colOff>
      <xdr:row>64</xdr:row>
      <xdr:rowOff>9525</xdr:rowOff>
    </xdr:from>
    <xdr:to>
      <xdr:col>3</xdr:col>
      <xdr:colOff>257175</xdr:colOff>
      <xdr:row>64</xdr:row>
      <xdr:rowOff>104775</xdr:rowOff>
    </xdr:to>
    <xdr:sp macro="" textlink="">
      <xdr:nvSpPr>
        <xdr:cNvPr id="8148" name="Oval 15"/>
        <xdr:cNvSpPr>
          <a:spLocks noChangeArrowheads="1"/>
        </xdr:cNvSpPr>
      </xdr:nvSpPr>
      <xdr:spPr bwMode="auto">
        <a:xfrm>
          <a:off x="1143000" y="9820275"/>
          <a:ext cx="11430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266700</xdr:colOff>
      <xdr:row>52</xdr:row>
      <xdr:rowOff>19050</xdr:rowOff>
    </xdr:from>
    <xdr:to>
      <xdr:col>5</xdr:col>
      <xdr:colOff>381000</xdr:colOff>
      <xdr:row>53</xdr:row>
      <xdr:rowOff>0</xdr:rowOff>
    </xdr:to>
    <xdr:sp macro="" textlink="">
      <xdr:nvSpPr>
        <xdr:cNvPr id="8149" name="Oval 16"/>
        <xdr:cNvSpPr>
          <a:spLocks noChangeArrowheads="1"/>
        </xdr:cNvSpPr>
      </xdr:nvSpPr>
      <xdr:spPr bwMode="auto">
        <a:xfrm>
          <a:off x="2219325" y="8010525"/>
          <a:ext cx="11430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333375</xdr:colOff>
      <xdr:row>61</xdr:row>
      <xdr:rowOff>9525</xdr:rowOff>
    </xdr:from>
    <xdr:to>
      <xdr:col>6</xdr:col>
      <xdr:colOff>447675</xdr:colOff>
      <xdr:row>61</xdr:row>
      <xdr:rowOff>104775</xdr:rowOff>
    </xdr:to>
    <xdr:sp macro="" textlink="">
      <xdr:nvSpPr>
        <xdr:cNvPr id="8150" name="Oval 17"/>
        <xdr:cNvSpPr>
          <a:spLocks noChangeArrowheads="1"/>
        </xdr:cNvSpPr>
      </xdr:nvSpPr>
      <xdr:spPr bwMode="auto">
        <a:xfrm>
          <a:off x="2981325" y="9305925"/>
          <a:ext cx="11430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314325</xdr:colOff>
      <xdr:row>61</xdr:row>
      <xdr:rowOff>152400</xdr:rowOff>
    </xdr:from>
    <xdr:to>
      <xdr:col>6</xdr:col>
      <xdr:colOff>428625</xdr:colOff>
      <xdr:row>62</xdr:row>
      <xdr:rowOff>0</xdr:rowOff>
    </xdr:to>
    <xdr:sp macro="" textlink="">
      <xdr:nvSpPr>
        <xdr:cNvPr id="8151" name="Oval 18"/>
        <xdr:cNvSpPr>
          <a:spLocks noChangeArrowheads="1"/>
        </xdr:cNvSpPr>
      </xdr:nvSpPr>
      <xdr:spPr bwMode="auto">
        <a:xfrm>
          <a:off x="2962275" y="9448800"/>
          <a:ext cx="11430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57150</xdr:colOff>
      <xdr:row>49</xdr:row>
      <xdr:rowOff>19050</xdr:rowOff>
    </xdr:from>
    <xdr:to>
      <xdr:col>15</xdr:col>
      <xdr:colOff>0</xdr:colOff>
      <xdr:row>50</xdr:row>
      <xdr:rowOff>0</xdr:rowOff>
    </xdr:to>
    <xdr:sp macro="" textlink="">
      <xdr:nvSpPr>
        <xdr:cNvPr id="8152" name="Oval 19"/>
        <xdr:cNvSpPr>
          <a:spLocks noChangeArrowheads="1"/>
        </xdr:cNvSpPr>
      </xdr:nvSpPr>
      <xdr:spPr bwMode="auto">
        <a:xfrm>
          <a:off x="5191125" y="7610475"/>
          <a:ext cx="142875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266700</xdr:colOff>
      <xdr:row>45</xdr:row>
      <xdr:rowOff>28575</xdr:rowOff>
    </xdr:from>
    <xdr:to>
      <xdr:col>9</xdr:col>
      <xdr:colOff>381000</xdr:colOff>
      <xdr:row>46</xdr:row>
      <xdr:rowOff>0</xdr:rowOff>
    </xdr:to>
    <xdr:sp macro="" textlink="">
      <xdr:nvSpPr>
        <xdr:cNvPr id="8153" name="Oval 21"/>
        <xdr:cNvSpPr>
          <a:spLocks noChangeArrowheads="1"/>
        </xdr:cNvSpPr>
      </xdr:nvSpPr>
      <xdr:spPr bwMode="auto">
        <a:xfrm>
          <a:off x="4210050" y="7038975"/>
          <a:ext cx="11430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114300</xdr:colOff>
      <xdr:row>40</xdr:row>
      <xdr:rowOff>9525</xdr:rowOff>
    </xdr:from>
    <xdr:to>
      <xdr:col>6</xdr:col>
      <xdr:colOff>228600</xdr:colOff>
      <xdr:row>40</xdr:row>
      <xdr:rowOff>104775</xdr:rowOff>
    </xdr:to>
    <xdr:sp macro="" textlink="">
      <xdr:nvSpPr>
        <xdr:cNvPr id="8154" name="Oval 22"/>
        <xdr:cNvSpPr>
          <a:spLocks noChangeArrowheads="1"/>
        </xdr:cNvSpPr>
      </xdr:nvSpPr>
      <xdr:spPr bwMode="auto">
        <a:xfrm>
          <a:off x="2762250" y="6191250"/>
          <a:ext cx="11430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76200</xdr:colOff>
      <xdr:row>32</xdr:row>
      <xdr:rowOff>19050</xdr:rowOff>
    </xdr:from>
    <xdr:to>
      <xdr:col>14</xdr:col>
      <xdr:colOff>19050</xdr:colOff>
      <xdr:row>33</xdr:row>
      <xdr:rowOff>0</xdr:rowOff>
    </xdr:to>
    <xdr:sp macro="" textlink="">
      <xdr:nvSpPr>
        <xdr:cNvPr id="8155" name="Oval 23"/>
        <xdr:cNvSpPr>
          <a:spLocks noChangeArrowheads="1"/>
        </xdr:cNvSpPr>
      </xdr:nvSpPr>
      <xdr:spPr bwMode="auto">
        <a:xfrm>
          <a:off x="5038725" y="4981575"/>
          <a:ext cx="11430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590550</xdr:colOff>
      <xdr:row>33</xdr:row>
      <xdr:rowOff>9525</xdr:rowOff>
    </xdr:from>
    <xdr:to>
      <xdr:col>6</xdr:col>
      <xdr:colOff>9525</xdr:colOff>
      <xdr:row>33</xdr:row>
      <xdr:rowOff>104775</xdr:rowOff>
    </xdr:to>
    <xdr:sp macro="" textlink="">
      <xdr:nvSpPr>
        <xdr:cNvPr id="8156" name="Oval 24"/>
        <xdr:cNvSpPr>
          <a:spLocks noChangeArrowheads="1"/>
        </xdr:cNvSpPr>
      </xdr:nvSpPr>
      <xdr:spPr bwMode="auto">
        <a:xfrm>
          <a:off x="2543175" y="5086350"/>
          <a:ext cx="11430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295275</xdr:colOff>
      <xdr:row>30</xdr:row>
      <xdr:rowOff>38100</xdr:rowOff>
    </xdr:from>
    <xdr:to>
      <xdr:col>5</xdr:col>
      <xdr:colOff>409575</xdr:colOff>
      <xdr:row>31</xdr:row>
      <xdr:rowOff>9525</xdr:rowOff>
    </xdr:to>
    <xdr:sp macro="" textlink="">
      <xdr:nvSpPr>
        <xdr:cNvPr id="8157" name="Oval 25"/>
        <xdr:cNvSpPr>
          <a:spLocks noChangeArrowheads="1"/>
        </xdr:cNvSpPr>
      </xdr:nvSpPr>
      <xdr:spPr bwMode="auto">
        <a:xfrm>
          <a:off x="2247900" y="4648200"/>
          <a:ext cx="11430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180975</xdr:colOff>
      <xdr:row>29</xdr:row>
      <xdr:rowOff>19050</xdr:rowOff>
    </xdr:from>
    <xdr:to>
      <xdr:col>6</xdr:col>
      <xdr:colOff>295275</xdr:colOff>
      <xdr:row>30</xdr:row>
      <xdr:rowOff>0</xdr:rowOff>
    </xdr:to>
    <xdr:sp macro="" textlink="">
      <xdr:nvSpPr>
        <xdr:cNvPr id="8158" name="Oval 26"/>
        <xdr:cNvSpPr>
          <a:spLocks noChangeArrowheads="1"/>
        </xdr:cNvSpPr>
      </xdr:nvSpPr>
      <xdr:spPr bwMode="auto">
        <a:xfrm>
          <a:off x="2828925" y="4514850"/>
          <a:ext cx="11430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323850</xdr:colOff>
      <xdr:row>70</xdr:row>
      <xdr:rowOff>123825</xdr:rowOff>
    </xdr:from>
    <xdr:to>
      <xdr:col>3</xdr:col>
      <xdr:colOff>438150</xdr:colOff>
      <xdr:row>70</xdr:row>
      <xdr:rowOff>219075</xdr:rowOff>
    </xdr:to>
    <xdr:sp macro="" textlink="">
      <xdr:nvSpPr>
        <xdr:cNvPr id="8159" name="Oval 27"/>
        <xdr:cNvSpPr>
          <a:spLocks noChangeArrowheads="1"/>
        </xdr:cNvSpPr>
      </xdr:nvSpPr>
      <xdr:spPr bwMode="auto">
        <a:xfrm>
          <a:off x="1323975" y="10734675"/>
          <a:ext cx="11430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19050</xdr:colOff>
      <xdr:row>28</xdr:row>
      <xdr:rowOff>66675</xdr:rowOff>
    </xdr:from>
    <xdr:to>
      <xdr:col>16</xdr:col>
      <xdr:colOff>152400</xdr:colOff>
      <xdr:row>28</xdr:row>
      <xdr:rowOff>190500</xdr:rowOff>
    </xdr:to>
    <xdr:sp macro="" textlink="">
      <xdr:nvSpPr>
        <xdr:cNvPr id="8160" name="Oval 28"/>
        <xdr:cNvSpPr>
          <a:spLocks noChangeArrowheads="1"/>
        </xdr:cNvSpPr>
      </xdr:nvSpPr>
      <xdr:spPr bwMode="auto">
        <a:xfrm>
          <a:off x="5553075" y="4333875"/>
          <a:ext cx="133350" cy="1238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28575</xdr:colOff>
      <xdr:row>31</xdr:row>
      <xdr:rowOff>85725</xdr:rowOff>
    </xdr:from>
    <xdr:to>
      <xdr:col>16</xdr:col>
      <xdr:colOff>161925</xdr:colOff>
      <xdr:row>31</xdr:row>
      <xdr:rowOff>209550</xdr:rowOff>
    </xdr:to>
    <xdr:sp macro="" textlink="">
      <xdr:nvSpPr>
        <xdr:cNvPr id="8161" name="Oval 29"/>
        <xdr:cNvSpPr>
          <a:spLocks noChangeArrowheads="1"/>
        </xdr:cNvSpPr>
      </xdr:nvSpPr>
      <xdr:spPr bwMode="auto">
        <a:xfrm>
          <a:off x="5562600" y="4819650"/>
          <a:ext cx="133350" cy="1238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19050</xdr:colOff>
      <xdr:row>39</xdr:row>
      <xdr:rowOff>38100</xdr:rowOff>
    </xdr:from>
    <xdr:to>
      <xdr:col>16</xdr:col>
      <xdr:colOff>152400</xdr:colOff>
      <xdr:row>39</xdr:row>
      <xdr:rowOff>161925</xdr:rowOff>
    </xdr:to>
    <xdr:sp macro="" textlink="">
      <xdr:nvSpPr>
        <xdr:cNvPr id="8162" name="Oval 30"/>
        <xdr:cNvSpPr>
          <a:spLocks noChangeArrowheads="1"/>
        </xdr:cNvSpPr>
      </xdr:nvSpPr>
      <xdr:spPr bwMode="auto">
        <a:xfrm>
          <a:off x="5553075" y="6029325"/>
          <a:ext cx="133350" cy="1238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19050</xdr:colOff>
      <xdr:row>42</xdr:row>
      <xdr:rowOff>76200</xdr:rowOff>
    </xdr:from>
    <xdr:to>
      <xdr:col>16</xdr:col>
      <xdr:colOff>152400</xdr:colOff>
      <xdr:row>42</xdr:row>
      <xdr:rowOff>200025</xdr:rowOff>
    </xdr:to>
    <xdr:sp macro="" textlink="">
      <xdr:nvSpPr>
        <xdr:cNvPr id="8163" name="Oval 31"/>
        <xdr:cNvSpPr>
          <a:spLocks noChangeArrowheads="1"/>
        </xdr:cNvSpPr>
      </xdr:nvSpPr>
      <xdr:spPr bwMode="auto">
        <a:xfrm>
          <a:off x="5553075" y="6524625"/>
          <a:ext cx="133350" cy="1238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28575</xdr:colOff>
      <xdr:row>44</xdr:row>
      <xdr:rowOff>38100</xdr:rowOff>
    </xdr:from>
    <xdr:to>
      <xdr:col>16</xdr:col>
      <xdr:colOff>161925</xdr:colOff>
      <xdr:row>44</xdr:row>
      <xdr:rowOff>161925</xdr:rowOff>
    </xdr:to>
    <xdr:sp macro="" textlink="">
      <xdr:nvSpPr>
        <xdr:cNvPr id="8164" name="Oval 32"/>
        <xdr:cNvSpPr>
          <a:spLocks noChangeArrowheads="1"/>
        </xdr:cNvSpPr>
      </xdr:nvSpPr>
      <xdr:spPr bwMode="auto">
        <a:xfrm>
          <a:off x="5562600" y="6829425"/>
          <a:ext cx="133350" cy="1238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28575</xdr:colOff>
      <xdr:row>46</xdr:row>
      <xdr:rowOff>95250</xdr:rowOff>
    </xdr:from>
    <xdr:to>
      <xdr:col>16</xdr:col>
      <xdr:colOff>161925</xdr:colOff>
      <xdr:row>46</xdr:row>
      <xdr:rowOff>219075</xdr:rowOff>
    </xdr:to>
    <xdr:sp macro="" textlink="">
      <xdr:nvSpPr>
        <xdr:cNvPr id="8165" name="Oval 33"/>
        <xdr:cNvSpPr>
          <a:spLocks noChangeArrowheads="1"/>
        </xdr:cNvSpPr>
      </xdr:nvSpPr>
      <xdr:spPr bwMode="auto">
        <a:xfrm>
          <a:off x="5562600" y="7229475"/>
          <a:ext cx="133350" cy="1238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28575</xdr:colOff>
      <xdr:row>51</xdr:row>
      <xdr:rowOff>28575</xdr:rowOff>
    </xdr:from>
    <xdr:to>
      <xdr:col>16</xdr:col>
      <xdr:colOff>161925</xdr:colOff>
      <xdr:row>51</xdr:row>
      <xdr:rowOff>152400</xdr:rowOff>
    </xdr:to>
    <xdr:sp macro="" textlink="">
      <xdr:nvSpPr>
        <xdr:cNvPr id="8166" name="Oval 34"/>
        <xdr:cNvSpPr>
          <a:spLocks noChangeArrowheads="1"/>
        </xdr:cNvSpPr>
      </xdr:nvSpPr>
      <xdr:spPr bwMode="auto">
        <a:xfrm>
          <a:off x="5562600" y="7848600"/>
          <a:ext cx="133350" cy="1238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28575</xdr:colOff>
      <xdr:row>57</xdr:row>
      <xdr:rowOff>19050</xdr:rowOff>
    </xdr:from>
    <xdr:to>
      <xdr:col>16</xdr:col>
      <xdr:colOff>161925</xdr:colOff>
      <xdr:row>57</xdr:row>
      <xdr:rowOff>142875</xdr:rowOff>
    </xdr:to>
    <xdr:sp macro="" textlink="">
      <xdr:nvSpPr>
        <xdr:cNvPr id="8167" name="Oval 35"/>
        <xdr:cNvSpPr>
          <a:spLocks noChangeArrowheads="1"/>
        </xdr:cNvSpPr>
      </xdr:nvSpPr>
      <xdr:spPr bwMode="auto">
        <a:xfrm>
          <a:off x="5562600" y="8705850"/>
          <a:ext cx="133350" cy="1238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28575</xdr:colOff>
      <xdr:row>58</xdr:row>
      <xdr:rowOff>19050</xdr:rowOff>
    </xdr:from>
    <xdr:to>
      <xdr:col>16</xdr:col>
      <xdr:colOff>161925</xdr:colOff>
      <xdr:row>58</xdr:row>
      <xdr:rowOff>142875</xdr:rowOff>
    </xdr:to>
    <xdr:sp macro="" textlink="">
      <xdr:nvSpPr>
        <xdr:cNvPr id="8168" name="Oval 36"/>
        <xdr:cNvSpPr>
          <a:spLocks noChangeArrowheads="1"/>
        </xdr:cNvSpPr>
      </xdr:nvSpPr>
      <xdr:spPr bwMode="auto">
        <a:xfrm>
          <a:off x="5562600" y="8896350"/>
          <a:ext cx="133350" cy="1238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28575</xdr:colOff>
      <xdr:row>58</xdr:row>
      <xdr:rowOff>19050</xdr:rowOff>
    </xdr:from>
    <xdr:to>
      <xdr:col>14</xdr:col>
      <xdr:colOff>161925</xdr:colOff>
      <xdr:row>58</xdr:row>
      <xdr:rowOff>142875</xdr:rowOff>
    </xdr:to>
    <xdr:sp macro="" textlink="">
      <xdr:nvSpPr>
        <xdr:cNvPr id="8169" name="Oval 37"/>
        <xdr:cNvSpPr>
          <a:spLocks noChangeArrowheads="1"/>
        </xdr:cNvSpPr>
      </xdr:nvSpPr>
      <xdr:spPr bwMode="auto">
        <a:xfrm>
          <a:off x="5162550" y="8896350"/>
          <a:ext cx="133350" cy="1238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28575</xdr:colOff>
      <xdr:row>58</xdr:row>
      <xdr:rowOff>19050</xdr:rowOff>
    </xdr:from>
    <xdr:to>
      <xdr:col>12</xdr:col>
      <xdr:colOff>161925</xdr:colOff>
      <xdr:row>58</xdr:row>
      <xdr:rowOff>142875</xdr:rowOff>
    </xdr:to>
    <xdr:sp macro="" textlink="">
      <xdr:nvSpPr>
        <xdr:cNvPr id="8170" name="Oval 38"/>
        <xdr:cNvSpPr>
          <a:spLocks noChangeArrowheads="1"/>
        </xdr:cNvSpPr>
      </xdr:nvSpPr>
      <xdr:spPr bwMode="auto">
        <a:xfrm>
          <a:off x="4819650" y="8896350"/>
          <a:ext cx="133350" cy="1238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9525</xdr:colOff>
      <xdr:row>67</xdr:row>
      <xdr:rowOff>19050</xdr:rowOff>
    </xdr:from>
    <xdr:to>
      <xdr:col>16</xdr:col>
      <xdr:colOff>142875</xdr:colOff>
      <xdr:row>67</xdr:row>
      <xdr:rowOff>142875</xdr:rowOff>
    </xdr:to>
    <xdr:sp macro="" textlink="">
      <xdr:nvSpPr>
        <xdr:cNvPr id="8171" name="Oval 39"/>
        <xdr:cNvSpPr>
          <a:spLocks noChangeArrowheads="1"/>
        </xdr:cNvSpPr>
      </xdr:nvSpPr>
      <xdr:spPr bwMode="auto">
        <a:xfrm>
          <a:off x="5543550" y="10172700"/>
          <a:ext cx="133350" cy="1238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9525</xdr:colOff>
      <xdr:row>68</xdr:row>
      <xdr:rowOff>19050</xdr:rowOff>
    </xdr:from>
    <xdr:to>
      <xdr:col>16</xdr:col>
      <xdr:colOff>142875</xdr:colOff>
      <xdr:row>68</xdr:row>
      <xdr:rowOff>142875</xdr:rowOff>
    </xdr:to>
    <xdr:sp macro="" textlink="">
      <xdr:nvSpPr>
        <xdr:cNvPr id="8172" name="Oval 40"/>
        <xdr:cNvSpPr>
          <a:spLocks noChangeArrowheads="1"/>
        </xdr:cNvSpPr>
      </xdr:nvSpPr>
      <xdr:spPr bwMode="auto">
        <a:xfrm>
          <a:off x="5543550" y="10344150"/>
          <a:ext cx="133350" cy="1238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381000</xdr:colOff>
      <xdr:row>61</xdr:row>
      <xdr:rowOff>76200</xdr:rowOff>
    </xdr:from>
    <xdr:to>
      <xdr:col>3</xdr:col>
      <xdr:colOff>19050</xdr:colOff>
      <xdr:row>61</xdr:row>
      <xdr:rowOff>171450</xdr:rowOff>
    </xdr:to>
    <xdr:sp macro="" textlink="">
      <xdr:nvSpPr>
        <xdr:cNvPr id="8173" name="Oval 41"/>
        <xdr:cNvSpPr>
          <a:spLocks noChangeArrowheads="1"/>
        </xdr:cNvSpPr>
      </xdr:nvSpPr>
      <xdr:spPr bwMode="auto">
        <a:xfrm>
          <a:off x="904875" y="9372600"/>
          <a:ext cx="11430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142875</xdr:colOff>
      <xdr:row>41</xdr:row>
      <xdr:rowOff>47625</xdr:rowOff>
    </xdr:from>
    <xdr:to>
      <xdr:col>5</xdr:col>
      <xdr:colOff>257175</xdr:colOff>
      <xdr:row>42</xdr:row>
      <xdr:rowOff>19050</xdr:rowOff>
    </xdr:to>
    <xdr:sp macro="" textlink="">
      <xdr:nvSpPr>
        <xdr:cNvPr id="8174" name="Oval 42"/>
        <xdr:cNvSpPr>
          <a:spLocks noChangeArrowheads="1"/>
        </xdr:cNvSpPr>
      </xdr:nvSpPr>
      <xdr:spPr bwMode="auto">
        <a:xfrm>
          <a:off x="2095500" y="6343650"/>
          <a:ext cx="114300" cy="1238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152400</xdr:colOff>
      <xdr:row>45</xdr:row>
      <xdr:rowOff>28575</xdr:rowOff>
    </xdr:from>
    <xdr:to>
      <xdr:col>11</xdr:col>
      <xdr:colOff>95250</xdr:colOff>
      <xdr:row>46</xdr:row>
      <xdr:rowOff>0</xdr:rowOff>
    </xdr:to>
    <xdr:sp macro="" textlink="">
      <xdr:nvSpPr>
        <xdr:cNvPr id="8175" name="Oval 44"/>
        <xdr:cNvSpPr>
          <a:spLocks noChangeArrowheads="1"/>
        </xdr:cNvSpPr>
      </xdr:nvSpPr>
      <xdr:spPr bwMode="auto">
        <a:xfrm>
          <a:off x="4581525" y="7038975"/>
          <a:ext cx="13335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171450</xdr:colOff>
      <xdr:row>3</xdr:row>
      <xdr:rowOff>142875</xdr:rowOff>
    </xdr:from>
    <xdr:to>
      <xdr:col>11</xdr:col>
      <xdr:colOff>38100</xdr:colOff>
      <xdr:row>6</xdr:row>
      <xdr:rowOff>142875</xdr:rowOff>
    </xdr:to>
    <xdr:grpSp>
      <xdr:nvGrpSpPr>
        <xdr:cNvPr id="8176" name="Group 60"/>
        <xdr:cNvGrpSpPr>
          <a:grpSpLocks/>
        </xdr:cNvGrpSpPr>
      </xdr:nvGrpSpPr>
      <xdr:grpSpPr bwMode="auto">
        <a:xfrm>
          <a:off x="3467100" y="628650"/>
          <a:ext cx="1190625" cy="485775"/>
          <a:chOff x="330" y="54"/>
          <a:chExt cx="125" cy="51"/>
        </a:xfrm>
      </xdr:grpSpPr>
      <xdr:sp macro="" textlink="">
        <xdr:nvSpPr>
          <xdr:cNvPr id="8178" name="AutoShape 52"/>
          <xdr:cNvSpPr>
            <a:spLocks noChangeAspect="1" noChangeArrowheads="1" noTextEdit="1"/>
          </xdr:cNvSpPr>
        </xdr:nvSpPr>
        <xdr:spPr bwMode="auto">
          <a:xfrm>
            <a:off x="330" y="54"/>
            <a:ext cx="125" cy="51"/>
          </a:xfrm>
          <a:prstGeom prst="rect">
            <a:avLst/>
          </a:prstGeom>
          <a:solidFill>
            <a:srgbClr val="FFFFFF"/>
          </a:solidFill>
          <a:ln w="9525" algn="ctr">
            <a:solidFill>
              <a:srgbClr val="000000"/>
            </a:solidFill>
            <a:miter lim="800000"/>
            <a:headEnd/>
            <a:tailEnd/>
          </a:ln>
          <a:effectLst>
            <a:outerShdw dist="35921" dir="2700000" algn="ctr" rotWithShape="0">
              <a:srgbClr val="000000"/>
            </a:outerShdw>
          </a:effectLst>
        </xdr:spPr>
      </xdr:sp>
      <xdr:sp macro="" textlink="">
        <xdr:nvSpPr>
          <xdr:cNvPr id="8179" name="Freeform 54"/>
          <xdr:cNvSpPr>
            <a:spLocks noEditPoints="1"/>
          </xdr:cNvSpPr>
        </xdr:nvSpPr>
        <xdr:spPr bwMode="auto">
          <a:xfrm>
            <a:off x="360" y="69"/>
            <a:ext cx="23" cy="22"/>
          </a:xfrm>
          <a:custGeom>
            <a:avLst/>
            <a:gdLst>
              <a:gd name="T0" fmla="*/ 15 w 23"/>
              <a:gd name="T1" fmla="*/ 14 h 22"/>
              <a:gd name="T2" fmla="*/ 6 w 23"/>
              <a:gd name="T3" fmla="*/ 14 h 22"/>
              <a:gd name="T4" fmla="*/ 5 w 23"/>
              <a:gd name="T5" fmla="*/ 18 h 22"/>
              <a:gd name="T6" fmla="*/ 5 w 23"/>
              <a:gd name="T7" fmla="*/ 18 h 22"/>
              <a:gd name="T8" fmla="*/ 5 w 23"/>
              <a:gd name="T9" fmla="*/ 19 h 22"/>
              <a:gd name="T10" fmla="*/ 5 w 23"/>
              <a:gd name="T11" fmla="*/ 20 h 22"/>
              <a:gd name="T12" fmla="*/ 5 w 23"/>
              <a:gd name="T13" fmla="*/ 20 h 22"/>
              <a:gd name="T14" fmla="*/ 5 w 23"/>
              <a:gd name="T15" fmla="*/ 20 h 22"/>
              <a:gd name="T16" fmla="*/ 5 w 23"/>
              <a:gd name="T17" fmla="*/ 20 h 22"/>
              <a:gd name="T18" fmla="*/ 5 w 23"/>
              <a:gd name="T19" fmla="*/ 20 h 22"/>
              <a:gd name="T20" fmla="*/ 5 w 23"/>
              <a:gd name="T21" fmla="*/ 21 h 22"/>
              <a:gd name="T22" fmla="*/ 6 w 23"/>
              <a:gd name="T23" fmla="*/ 21 h 22"/>
              <a:gd name="T24" fmla="*/ 6 w 23"/>
              <a:gd name="T25" fmla="*/ 21 h 22"/>
              <a:gd name="T26" fmla="*/ 7 w 23"/>
              <a:gd name="T27" fmla="*/ 21 h 22"/>
              <a:gd name="T28" fmla="*/ 7 w 23"/>
              <a:gd name="T29" fmla="*/ 22 h 22"/>
              <a:gd name="T30" fmla="*/ 0 w 23"/>
              <a:gd name="T31" fmla="*/ 22 h 22"/>
              <a:gd name="T32" fmla="*/ 0 w 23"/>
              <a:gd name="T33" fmla="*/ 21 h 22"/>
              <a:gd name="T34" fmla="*/ 1 w 23"/>
              <a:gd name="T35" fmla="*/ 21 h 22"/>
              <a:gd name="T36" fmla="*/ 1 w 23"/>
              <a:gd name="T37" fmla="*/ 21 h 22"/>
              <a:gd name="T38" fmla="*/ 2 w 23"/>
              <a:gd name="T39" fmla="*/ 21 h 22"/>
              <a:gd name="T40" fmla="*/ 2 w 23"/>
              <a:gd name="T41" fmla="*/ 20 h 22"/>
              <a:gd name="T42" fmla="*/ 2 w 23"/>
              <a:gd name="T43" fmla="*/ 20 h 22"/>
              <a:gd name="T44" fmla="*/ 3 w 23"/>
              <a:gd name="T45" fmla="*/ 19 h 22"/>
              <a:gd name="T46" fmla="*/ 3 w 23"/>
              <a:gd name="T47" fmla="*/ 18 h 22"/>
              <a:gd name="T48" fmla="*/ 4 w 23"/>
              <a:gd name="T49" fmla="*/ 17 h 22"/>
              <a:gd name="T50" fmla="*/ 11 w 23"/>
              <a:gd name="T51" fmla="*/ 0 h 22"/>
              <a:gd name="T52" fmla="*/ 12 w 23"/>
              <a:gd name="T53" fmla="*/ 0 h 22"/>
              <a:gd name="T54" fmla="*/ 19 w 23"/>
              <a:gd name="T55" fmla="*/ 17 h 22"/>
              <a:gd name="T56" fmla="*/ 20 w 23"/>
              <a:gd name="T57" fmla="*/ 18 h 22"/>
              <a:gd name="T58" fmla="*/ 20 w 23"/>
              <a:gd name="T59" fmla="*/ 19 h 22"/>
              <a:gd name="T60" fmla="*/ 20 w 23"/>
              <a:gd name="T61" fmla="*/ 20 h 22"/>
              <a:gd name="T62" fmla="*/ 21 w 23"/>
              <a:gd name="T63" fmla="*/ 20 h 22"/>
              <a:gd name="T64" fmla="*/ 21 w 23"/>
              <a:gd name="T65" fmla="*/ 21 h 22"/>
              <a:gd name="T66" fmla="*/ 22 w 23"/>
              <a:gd name="T67" fmla="*/ 21 h 22"/>
              <a:gd name="T68" fmla="*/ 22 w 23"/>
              <a:gd name="T69" fmla="*/ 21 h 22"/>
              <a:gd name="T70" fmla="*/ 23 w 23"/>
              <a:gd name="T71" fmla="*/ 21 h 22"/>
              <a:gd name="T72" fmla="*/ 23 w 23"/>
              <a:gd name="T73" fmla="*/ 22 h 22"/>
              <a:gd name="T74" fmla="*/ 14 w 23"/>
              <a:gd name="T75" fmla="*/ 22 h 22"/>
              <a:gd name="T76" fmla="*/ 14 w 23"/>
              <a:gd name="T77" fmla="*/ 21 h 22"/>
              <a:gd name="T78" fmla="*/ 15 w 23"/>
              <a:gd name="T79" fmla="*/ 21 h 22"/>
              <a:gd name="T80" fmla="*/ 16 w 23"/>
              <a:gd name="T81" fmla="*/ 21 h 22"/>
              <a:gd name="T82" fmla="*/ 16 w 23"/>
              <a:gd name="T83" fmla="*/ 21 h 22"/>
              <a:gd name="T84" fmla="*/ 16 w 23"/>
              <a:gd name="T85" fmla="*/ 21 h 22"/>
              <a:gd name="T86" fmla="*/ 16 w 23"/>
              <a:gd name="T87" fmla="*/ 20 h 22"/>
              <a:gd name="T88" fmla="*/ 17 w 23"/>
              <a:gd name="T89" fmla="*/ 20 h 22"/>
              <a:gd name="T90" fmla="*/ 17 w 23"/>
              <a:gd name="T91" fmla="*/ 20 h 22"/>
              <a:gd name="T92" fmla="*/ 17 w 23"/>
              <a:gd name="T93" fmla="*/ 20 h 22"/>
              <a:gd name="T94" fmla="*/ 17 w 23"/>
              <a:gd name="T95" fmla="*/ 19 h 22"/>
              <a:gd name="T96" fmla="*/ 16 w 23"/>
              <a:gd name="T97" fmla="*/ 19 h 22"/>
              <a:gd name="T98" fmla="*/ 16 w 23"/>
              <a:gd name="T99" fmla="*/ 18 h 22"/>
              <a:gd name="T100" fmla="*/ 16 w 23"/>
              <a:gd name="T101" fmla="*/ 17 h 22"/>
              <a:gd name="T102" fmla="*/ 15 w 23"/>
              <a:gd name="T103" fmla="*/ 14 h 22"/>
              <a:gd name="T104" fmla="*/ 14 w 23"/>
              <a:gd name="T105" fmla="*/ 13 h 22"/>
              <a:gd name="T106" fmla="*/ 11 w 23"/>
              <a:gd name="T107" fmla="*/ 5 h 22"/>
              <a:gd name="T108" fmla="*/ 7 w 23"/>
              <a:gd name="T109" fmla="*/ 13 h 22"/>
              <a:gd name="T110" fmla="*/ 14 w 23"/>
              <a:gd name="T111" fmla="*/ 13 h 22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w 23"/>
              <a:gd name="T169" fmla="*/ 0 h 22"/>
              <a:gd name="T170" fmla="*/ 23 w 23"/>
              <a:gd name="T171" fmla="*/ 22 h 22"/>
            </a:gdLst>
            <a:ahLst/>
            <a:cxnLst>
              <a:cxn ang="T112">
                <a:pos x="T0" y="T1"/>
              </a:cxn>
              <a:cxn ang="T113">
                <a:pos x="T2" y="T3"/>
              </a:cxn>
              <a:cxn ang="T114">
                <a:pos x="T4" y="T5"/>
              </a:cxn>
              <a:cxn ang="T115">
                <a:pos x="T6" y="T7"/>
              </a:cxn>
              <a:cxn ang="T116">
                <a:pos x="T8" y="T9"/>
              </a:cxn>
              <a:cxn ang="T117">
                <a:pos x="T10" y="T11"/>
              </a:cxn>
              <a:cxn ang="T118">
                <a:pos x="T12" y="T13"/>
              </a:cxn>
              <a:cxn ang="T119">
                <a:pos x="T14" y="T15"/>
              </a:cxn>
              <a:cxn ang="T120">
                <a:pos x="T16" y="T17"/>
              </a:cxn>
              <a:cxn ang="T121">
                <a:pos x="T18" y="T19"/>
              </a:cxn>
              <a:cxn ang="T122">
                <a:pos x="T20" y="T21"/>
              </a:cxn>
              <a:cxn ang="T123">
                <a:pos x="T22" y="T23"/>
              </a:cxn>
              <a:cxn ang="T124">
                <a:pos x="T24" y="T25"/>
              </a:cxn>
              <a:cxn ang="T125">
                <a:pos x="T26" y="T27"/>
              </a:cxn>
              <a:cxn ang="T126">
                <a:pos x="T28" y="T29"/>
              </a:cxn>
              <a:cxn ang="T127">
                <a:pos x="T30" y="T31"/>
              </a:cxn>
              <a:cxn ang="T128">
                <a:pos x="T32" y="T33"/>
              </a:cxn>
              <a:cxn ang="T129">
                <a:pos x="T34" y="T35"/>
              </a:cxn>
              <a:cxn ang="T130">
                <a:pos x="T36" y="T37"/>
              </a:cxn>
              <a:cxn ang="T131">
                <a:pos x="T38" y="T39"/>
              </a:cxn>
              <a:cxn ang="T132">
                <a:pos x="T40" y="T41"/>
              </a:cxn>
              <a:cxn ang="T133">
                <a:pos x="T42" y="T43"/>
              </a:cxn>
              <a:cxn ang="T134">
                <a:pos x="T44" y="T45"/>
              </a:cxn>
              <a:cxn ang="T135">
                <a:pos x="T46" y="T47"/>
              </a:cxn>
              <a:cxn ang="T136">
                <a:pos x="T48" y="T49"/>
              </a:cxn>
              <a:cxn ang="T137">
                <a:pos x="T50" y="T51"/>
              </a:cxn>
              <a:cxn ang="T138">
                <a:pos x="T52" y="T53"/>
              </a:cxn>
              <a:cxn ang="T139">
                <a:pos x="T54" y="T55"/>
              </a:cxn>
              <a:cxn ang="T140">
                <a:pos x="T56" y="T57"/>
              </a:cxn>
              <a:cxn ang="T141">
                <a:pos x="T58" y="T59"/>
              </a:cxn>
              <a:cxn ang="T142">
                <a:pos x="T60" y="T61"/>
              </a:cxn>
              <a:cxn ang="T143">
                <a:pos x="T62" y="T63"/>
              </a:cxn>
              <a:cxn ang="T144">
                <a:pos x="T64" y="T65"/>
              </a:cxn>
              <a:cxn ang="T145">
                <a:pos x="T66" y="T67"/>
              </a:cxn>
              <a:cxn ang="T146">
                <a:pos x="T68" y="T69"/>
              </a:cxn>
              <a:cxn ang="T147">
                <a:pos x="T70" y="T71"/>
              </a:cxn>
              <a:cxn ang="T148">
                <a:pos x="T72" y="T73"/>
              </a:cxn>
              <a:cxn ang="T149">
                <a:pos x="T74" y="T75"/>
              </a:cxn>
              <a:cxn ang="T150">
                <a:pos x="T76" y="T77"/>
              </a:cxn>
              <a:cxn ang="T151">
                <a:pos x="T78" y="T79"/>
              </a:cxn>
              <a:cxn ang="T152">
                <a:pos x="T80" y="T81"/>
              </a:cxn>
              <a:cxn ang="T153">
                <a:pos x="T82" y="T83"/>
              </a:cxn>
              <a:cxn ang="T154">
                <a:pos x="T84" y="T85"/>
              </a:cxn>
              <a:cxn ang="T155">
                <a:pos x="T86" y="T87"/>
              </a:cxn>
              <a:cxn ang="T156">
                <a:pos x="T88" y="T89"/>
              </a:cxn>
              <a:cxn ang="T157">
                <a:pos x="T90" y="T91"/>
              </a:cxn>
              <a:cxn ang="T158">
                <a:pos x="T92" y="T93"/>
              </a:cxn>
              <a:cxn ang="T159">
                <a:pos x="T94" y="T95"/>
              </a:cxn>
              <a:cxn ang="T160">
                <a:pos x="T96" y="T97"/>
              </a:cxn>
              <a:cxn ang="T161">
                <a:pos x="T98" y="T99"/>
              </a:cxn>
              <a:cxn ang="T162">
                <a:pos x="T100" y="T101"/>
              </a:cxn>
              <a:cxn ang="T163">
                <a:pos x="T102" y="T103"/>
              </a:cxn>
              <a:cxn ang="T164">
                <a:pos x="T104" y="T105"/>
              </a:cxn>
              <a:cxn ang="T165">
                <a:pos x="T106" y="T107"/>
              </a:cxn>
              <a:cxn ang="T166">
                <a:pos x="T108" y="T109"/>
              </a:cxn>
              <a:cxn ang="T167">
                <a:pos x="T110" y="T111"/>
              </a:cxn>
            </a:cxnLst>
            <a:rect l="T168" t="T169" r="T170" b="T171"/>
            <a:pathLst>
              <a:path w="23" h="22">
                <a:moveTo>
                  <a:pt x="15" y="14"/>
                </a:moveTo>
                <a:lnTo>
                  <a:pt x="6" y="14"/>
                </a:lnTo>
                <a:lnTo>
                  <a:pt x="5" y="18"/>
                </a:lnTo>
                <a:lnTo>
                  <a:pt x="5" y="19"/>
                </a:lnTo>
                <a:lnTo>
                  <a:pt x="5" y="20"/>
                </a:lnTo>
                <a:lnTo>
                  <a:pt x="5" y="21"/>
                </a:lnTo>
                <a:lnTo>
                  <a:pt x="6" y="21"/>
                </a:lnTo>
                <a:lnTo>
                  <a:pt x="7" y="21"/>
                </a:lnTo>
                <a:lnTo>
                  <a:pt x="7" y="22"/>
                </a:lnTo>
                <a:lnTo>
                  <a:pt x="0" y="22"/>
                </a:lnTo>
                <a:lnTo>
                  <a:pt x="0" y="21"/>
                </a:lnTo>
                <a:lnTo>
                  <a:pt x="1" y="21"/>
                </a:lnTo>
                <a:lnTo>
                  <a:pt x="2" y="21"/>
                </a:lnTo>
                <a:lnTo>
                  <a:pt x="2" y="20"/>
                </a:lnTo>
                <a:lnTo>
                  <a:pt x="3" y="19"/>
                </a:lnTo>
                <a:lnTo>
                  <a:pt x="3" y="18"/>
                </a:lnTo>
                <a:lnTo>
                  <a:pt x="4" y="17"/>
                </a:lnTo>
                <a:lnTo>
                  <a:pt x="11" y="0"/>
                </a:lnTo>
                <a:lnTo>
                  <a:pt x="12" y="0"/>
                </a:lnTo>
                <a:lnTo>
                  <a:pt x="19" y="17"/>
                </a:lnTo>
                <a:lnTo>
                  <a:pt x="20" y="18"/>
                </a:lnTo>
                <a:lnTo>
                  <a:pt x="20" y="19"/>
                </a:lnTo>
                <a:lnTo>
                  <a:pt x="20" y="20"/>
                </a:lnTo>
                <a:lnTo>
                  <a:pt x="21" y="20"/>
                </a:lnTo>
                <a:lnTo>
                  <a:pt x="21" y="21"/>
                </a:lnTo>
                <a:lnTo>
                  <a:pt x="22" y="21"/>
                </a:lnTo>
                <a:lnTo>
                  <a:pt x="23" y="21"/>
                </a:lnTo>
                <a:lnTo>
                  <a:pt x="23" y="22"/>
                </a:lnTo>
                <a:lnTo>
                  <a:pt x="14" y="22"/>
                </a:lnTo>
                <a:lnTo>
                  <a:pt x="14" y="21"/>
                </a:lnTo>
                <a:lnTo>
                  <a:pt x="15" y="21"/>
                </a:lnTo>
                <a:lnTo>
                  <a:pt x="16" y="21"/>
                </a:lnTo>
                <a:lnTo>
                  <a:pt x="16" y="20"/>
                </a:lnTo>
                <a:lnTo>
                  <a:pt x="17" y="20"/>
                </a:lnTo>
                <a:lnTo>
                  <a:pt x="17" y="19"/>
                </a:lnTo>
                <a:lnTo>
                  <a:pt x="16" y="19"/>
                </a:lnTo>
                <a:lnTo>
                  <a:pt x="16" y="18"/>
                </a:lnTo>
                <a:lnTo>
                  <a:pt x="16" y="17"/>
                </a:lnTo>
                <a:lnTo>
                  <a:pt x="15" y="14"/>
                </a:lnTo>
                <a:close/>
                <a:moveTo>
                  <a:pt x="14" y="13"/>
                </a:moveTo>
                <a:lnTo>
                  <a:pt x="11" y="5"/>
                </a:lnTo>
                <a:lnTo>
                  <a:pt x="7" y="13"/>
                </a:lnTo>
                <a:lnTo>
                  <a:pt x="14" y="13"/>
                </a:lnTo>
                <a:close/>
              </a:path>
            </a:pathLst>
          </a:cu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180" name="Freeform 55"/>
          <xdr:cNvSpPr>
            <a:spLocks noEditPoints="1"/>
          </xdr:cNvSpPr>
        </xdr:nvSpPr>
        <xdr:spPr bwMode="auto">
          <a:xfrm>
            <a:off x="384" y="69"/>
            <a:ext cx="21" cy="22"/>
          </a:xfrm>
          <a:custGeom>
            <a:avLst/>
            <a:gdLst>
              <a:gd name="T0" fmla="*/ 15 w 21"/>
              <a:gd name="T1" fmla="*/ 22 h 22"/>
              <a:gd name="T2" fmla="*/ 7 w 21"/>
              <a:gd name="T3" fmla="*/ 12 h 22"/>
              <a:gd name="T4" fmla="*/ 6 w 21"/>
              <a:gd name="T5" fmla="*/ 12 h 22"/>
              <a:gd name="T6" fmla="*/ 6 w 21"/>
              <a:gd name="T7" fmla="*/ 19 h 22"/>
              <a:gd name="T8" fmla="*/ 6 w 21"/>
              <a:gd name="T9" fmla="*/ 20 h 22"/>
              <a:gd name="T10" fmla="*/ 7 w 21"/>
              <a:gd name="T11" fmla="*/ 21 h 22"/>
              <a:gd name="T12" fmla="*/ 7 w 21"/>
              <a:gd name="T13" fmla="*/ 21 h 22"/>
              <a:gd name="T14" fmla="*/ 9 w 21"/>
              <a:gd name="T15" fmla="*/ 21 h 22"/>
              <a:gd name="T16" fmla="*/ 0 w 21"/>
              <a:gd name="T17" fmla="*/ 22 h 22"/>
              <a:gd name="T18" fmla="*/ 1 w 21"/>
              <a:gd name="T19" fmla="*/ 21 h 22"/>
              <a:gd name="T20" fmla="*/ 2 w 21"/>
              <a:gd name="T21" fmla="*/ 21 h 22"/>
              <a:gd name="T22" fmla="*/ 2 w 21"/>
              <a:gd name="T23" fmla="*/ 20 h 22"/>
              <a:gd name="T24" fmla="*/ 3 w 21"/>
              <a:gd name="T25" fmla="*/ 19 h 22"/>
              <a:gd name="T26" fmla="*/ 3 w 21"/>
              <a:gd name="T27" fmla="*/ 18 h 22"/>
              <a:gd name="T28" fmla="*/ 3 w 21"/>
              <a:gd name="T29" fmla="*/ 3 h 22"/>
              <a:gd name="T30" fmla="*/ 3 w 21"/>
              <a:gd name="T31" fmla="*/ 2 h 22"/>
              <a:gd name="T32" fmla="*/ 2 w 21"/>
              <a:gd name="T33" fmla="*/ 1 h 22"/>
              <a:gd name="T34" fmla="*/ 1 w 21"/>
              <a:gd name="T35" fmla="*/ 1 h 22"/>
              <a:gd name="T36" fmla="*/ 0 w 21"/>
              <a:gd name="T37" fmla="*/ 1 h 22"/>
              <a:gd name="T38" fmla="*/ 8 w 21"/>
              <a:gd name="T39" fmla="*/ 0 h 22"/>
              <a:gd name="T40" fmla="*/ 10 w 21"/>
              <a:gd name="T41" fmla="*/ 0 h 22"/>
              <a:gd name="T42" fmla="*/ 12 w 21"/>
              <a:gd name="T43" fmla="*/ 1 h 22"/>
              <a:gd name="T44" fmla="*/ 14 w 21"/>
              <a:gd name="T45" fmla="*/ 1 h 22"/>
              <a:gd name="T46" fmla="*/ 15 w 21"/>
              <a:gd name="T47" fmla="*/ 3 h 22"/>
              <a:gd name="T48" fmla="*/ 16 w 21"/>
              <a:gd name="T49" fmla="*/ 3 h 22"/>
              <a:gd name="T50" fmla="*/ 16 w 21"/>
              <a:gd name="T51" fmla="*/ 4 h 22"/>
              <a:gd name="T52" fmla="*/ 16 w 21"/>
              <a:gd name="T53" fmla="*/ 6 h 22"/>
              <a:gd name="T54" fmla="*/ 16 w 21"/>
              <a:gd name="T55" fmla="*/ 7 h 22"/>
              <a:gd name="T56" fmla="*/ 16 w 21"/>
              <a:gd name="T57" fmla="*/ 8 h 22"/>
              <a:gd name="T58" fmla="*/ 16 w 21"/>
              <a:gd name="T59" fmla="*/ 8 h 22"/>
              <a:gd name="T60" fmla="*/ 15 w 21"/>
              <a:gd name="T61" fmla="*/ 9 h 22"/>
              <a:gd name="T62" fmla="*/ 14 w 21"/>
              <a:gd name="T63" fmla="*/ 10 h 22"/>
              <a:gd name="T64" fmla="*/ 13 w 21"/>
              <a:gd name="T65" fmla="*/ 10 h 22"/>
              <a:gd name="T66" fmla="*/ 12 w 21"/>
              <a:gd name="T67" fmla="*/ 11 h 22"/>
              <a:gd name="T68" fmla="*/ 11 w 21"/>
              <a:gd name="T69" fmla="*/ 11 h 22"/>
              <a:gd name="T70" fmla="*/ 16 w 21"/>
              <a:gd name="T71" fmla="*/ 18 h 22"/>
              <a:gd name="T72" fmla="*/ 18 w 21"/>
              <a:gd name="T73" fmla="*/ 20 h 22"/>
              <a:gd name="T74" fmla="*/ 19 w 21"/>
              <a:gd name="T75" fmla="*/ 20 h 22"/>
              <a:gd name="T76" fmla="*/ 20 w 21"/>
              <a:gd name="T77" fmla="*/ 21 h 22"/>
              <a:gd name="T78" fmla="*/ 21 w 21"/>
              <a:gd name="T79" fmla="*/ 22 h 22"/>
              <a:gd name="T80" fmla="*/ 6 w 21"/>
              <a:gd name="T81" fmla="*/ 11 h 22"/>
              <a:gd name="T82" fmla="*/ 7 w 21"/>
              <a:gd name="T83" fmla="*/ 11 h 22"/>
              <a:gd name="T84" fmla="*/ 9 w 21"/>
              <a:gd name="T85" fmla="*/ 10 h 22"/>
              <a:gd name="T86" fmla="*/ 10 w 21"/>
              <a:gd name="T87" fmla="*/ 10 h 22"/>
              <a:gd name="T88" fmla="*/ 11 w 21"/>
              <a:gd name="T89" fmla="*/ 10 h 22"/>
              <a:gd name="T90" fmla="*/ 12 w 21"/>
              <a:gd name="T91" fmla="*/ 9 h 22"/>
              <a:gd name="T92" fmla="*/ 12 w 21"/>
              <a:gd name="T93" fmla="*/ 8 h 22"/>
              <a:gd name="T94" fmla="*/ 13 w 21"/>
              <a:gd name="T95" fmla="*/ 7 h 22"/>
              <a:gd name="T96" fmla="*/ 13 w 21"/>
              <a:gd name="T97" fmla="*/ 6 h 22"/>
              <a:gd name="T98" fmla="*/ 13 w 21"/>
              <a:gd name="T99" fmla="*/ 5 h 22"/>
              <a:gd name="T100" fmla="*/ 13 w 21"/>
              <a:gd name="T101" fmla="*/ 5 h 22"/>
              <a:gd name="T102" fmla="*/ 12 w 21"/>
              <a:gd name="T103" fmla="*/ 4 h 22"/>
              <a:gd name="T104" fmla="*/ 12 w 21"/>
              <a:gd name="T105" fmla="*/ 3 h 22"/>
              <a:gd name="T106" fmla="*/ 11 w 21"/>
              <a:gd name="T107" fmla="*/ 2 h 22"/>
              <a:gd name="T108" fmla="*/ 11 w 21"/>
              <a:gd name="T109" fmla="*/ 2 h 22"/>
              <a:gd name="T110" fmla="*/ 10 w 21"/>
              <a:gd name="T111" fmla="*/ 2 h 22"/>
              <a:gd name="T112" fmla="*/ 9 w 21"/>
              <a:gd name="T113" fmla="*/ 1 h 22"/>
              <a:gd name="T114" fmla="*/ 7 w 21"/>
              <a:gd name="T115" fmla="*/ 1 h 22"/>
              <a:gd name="T116" fmla="*/ 6 w 21"/>
              <a:gd name="T117" fmla="*/ 2 h 22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w 21"/>
              <a:gd name="T178" fmla="*/ 0 h 22"/>
              <a:gd name="T179" fmla="*/ 21 w 21"/>
              <a:gd name="T180" fmla="*/ 22 h 22"/>
            </a:gdLst>
            <a:ahLst/>
            <a:cxnLst>
              <a:cxn ang="T118">
                <a:pos x="T0" y="T1"/>
              </a:cxn>
              <a:cxn ang="T119">
                <a:pos x="T2" y="T3"/>
              </a:cxn>
              <a:cxn ang="T120">
                <a:pos x="T4" y="T5"/>
              </a:cxn>
              <a:cxn ang="T121">
                <a:pos x="T6" y="T7"/>
              </a:cxn>
              <a:cxn ang="T122">
                <a:pos x="T8" y="T9"/>
              </a:cxn>
              <a:cxn ang="T123">
                <a:pos x="T10" y="T11"/>
              </a:cxn>
              <a:cxn ang="T124">
                <a:pos x="T12" y="T13"/>
              </a:cxn>
              <a:cxn ang="T125">
                <a:pos x="T14" y="T15"/>
              </a:cxn>
              <a:cxn ang="T126">
                <a:pos x="T16" y="T17"/>
              </a:cxn>
              <a:cxn ang="T127">
                <a:pos x="T18" y="T19"/>
              </a:cxn>
              <a:cxn ang="T128">
                <a:pos x="T20" y="T21"/>
              </a:cxn>
              <a:cxn ang="T129">
                <a:pos x="T22" y="T23"/>
              </a:cxn>
              <a:cxn ang="T130">
                <a:pos x="T24" y="T25"/>
              </a:cxn>
              <a:cxn ang="T131">
                <a:pos x="T26" y="T27"/>
              </a:cxn>
              <a:cxn ang="T132">
                <a:pos x="T28" y="T29"/>
              </a:cxn>
              <a:cxn ang="T133">
                <a:pos x="T30" y="T31"/>
              </a:cxn>
              <a:cxn ang="T134">
                <a:pos x="T32" y="T33"/>
              </a:cxn>
              <a:cxn ang="T135">
                <a:pos x="T34" y="T35"/>
              </a:cxn>
              <a:cxn ang="T136">
                <a:pos x="T36" y="T37"/>
              </a:cxn>
              <a:cxn ang="T137">
                <a:pos x="T38" y="T39"/>
              </a:cxn>
              <a:cxn ang="T138">
                <a:pos x="T40" y="T41"/>
              </a:cxn>
              <a:cxn ang="T139">
                <a:pos x="T42" y="T43"/>
              </a:cxn>
              <a:cxn ang="T140">
                <a:pos x="T44" y="T45"/>
              </a:cxn>
              <a:cxn ang="T141">
                <a:pos x="T46" y="T47"/>
              </a:cxn>
              <a:cxn ang="T142">
                <a:pos x="T48" y="T49"/>
              </a:cxn>
              <a:cxn ang="T143">
                <a:pos x="T50" y="T51"/>
              </a:cxn>
              <a:cxn ang="T144">
                <a:pos x="T52" y="T53"/>
              </a:cxn>
              <a:cxn ang="T145">
                <a:pos x="T54" y="T55"/>
              </a:cxn>
              <a:cxn ang="T146">
                <a:pos x="T56" y="T57"/>
              </a:cxn>
              <a:cxn ang="T147">
                <a:pos x="T58" y="T59"/>
              </a:cxn>
              <a:cxn ang="T148">
                <a:pos x="T60" y="T61"/>
              </a:cxn>
              <a:cxn ang="T149">
                <a:pos x="T62" y="T63"/>
              </a:cxn>
              <a:cxn ang="T150">
                <a:pos x="T64" y="T65"/>
              </a:cxn>
              <a:cxn ang="T151">
                <a:pos x="T66" y="T67"/>
              </a:cxn>
              <a:cxn ang="T152">
                <a:pos x="T68" y="T69"/>
              </a:cxn>
              <a:cxn ang="T153">
                <a:pos x="T70" y="T71"/>
              </a:cxn>
              <a:cxn ang="T154">
                <a:pos x="T72" y="T73"/>
              </a:cxn>
              <a:cxn ang="T155">
                <a:pos x="T74" y="T75"/>
              </a:cxn>
              <a:cxn ang="T156">
                <a:pos x="T76" y="T77"/>
              </a:cxn>
              <a:cxn ang="T157">
                <a:pos x="T78" y="T79"/>
              </a:cxn>
              <a:cxn ang="T158">
                <a:pos x="T80" y="T81"/>
              </a:cxn>
              <a:cxn ang="T159">
                <a:pos x="T82" y="T83"/>
              </a:cxn>
              <a:cxn ang="T160">
                <a:pos x="T84" y="T85"/>
              </a:cxn>
              <a:cxn ang="T161">
                <a:pos x="T86" y="T87"/>
              </a:cxn>
              <a:cxn ang="T162">
                <a:pos x="T88" y="T89"/>
              </a:cxn>
              <a:cxn ang="T163">
                <a:pos x="T90" y="T91"/>
              </a:cxn>
              <a:cxn ang="T164">
                <a:pos x="T92" y="T93"/>
              </a:cxn>
              <a:cxn ang="T165">
                <a:pos x="T94" y="T95"/>
              </a:cxn>
              <a:cxn ang="T166">
                <a:pos x="T96" y="T97"/>
              </a:cxn>
              <a:cxn ang="T167">
                <a:pos x="T98" y="T99"/>
              </a:cxn>
              <a:cxn ang="T168">
                <a:pos x="T100" y="T101"/>
              </a:cxn>
              <a:cxn ang="T169">
                <a:pos x="T102" y="T103"/>
              </a:cxn>
              <a:cxn ang="T170">
                <a:pos x="T104" y="T105"/>
              </a:cxn>
              <a:cxn ang="T171">
                <a:pos x="T106" y="T107"/>
              </a:cxn>
              <a:cxn ang="T172">
                <a:pos x="T108" y="T109"/>
              </a:cxn>
              <a:cxn ang="T173">
                <a:pos x="T110" y="T111"/>
              </a:cxn>
              <a:cxn ang="T174">
                <a:pos x="T112" y="T113"/>
              </a:cxn>
              <a:cxn ang="T175">
                <a:pos x="T114" y="T115"/>
              </a:cxn>
              <a:cxn ang="T176">
                <a:pos x="T116" y="T117"/>
              </a:cxn>
            </a:cxnLst>
            <a:rect l="T177" t="T178" r="T179" b="T180"/>
            <a:pathLst>
              <a:path w="21" h="22">
                <a:moveTo>
                  <a:pt x="21" y="22"/>
                </a:moveTo>
                <a:lnTo>
                  <a:pt x="15" y="22"/>
                </a:lnTo>
                <a:lnTo>
                  <a:pt x="8" y="12"/>
                </a:lnTo>
                <a:lnTo>
                  <a:pt x="7" y="12"/>
                </a:lnTo>
                <a:lnTo>
                  <a:pt x="6" y="12"/>
                </a:lnTo>
                <a:lnTo>
                  <a:pt x="6" y="18"/>
                </a:lnTo>
                <a:lnTo>
                  <a:pt x="6" y="19"/>
                </a:lnTo>
                <a:lnTo>
                  <a:pt x="6" y="20"/>
                </a:lnTo>
                <a:lnTo>
                  <a:pt x="7" y="21"/>
                </a:lnTo>
                <a:lnTo>
                  <a:pt x="8" y="21"/>
                </a:lnTo>
                <a:lnTo>
                  <a:pt x="9" y="21"/>
                </a:lnTo>
                <a:lnTo>
                  <a:pt x="9" y="22"/>
                </a:lnTo>
                <a:lnTo>
                  <a:pt x="0" y="22"/>
                </a:lnTo>
                <a:lnTo>
                  <a:pt x="0" y="21"/>
                </a:lnTo>
                <a:lnTo>
                  <a:pt x="1" y="21"/>
                </a:lnTo>
                <a:lnTo>
                  <a:pt x="2" y="21"/>
                </a:lnTo>
                <a:lnTo>
                  <a:pt x="2" y="20"/>
                </a:lnTo>
                <a:lnTo>
                  <a:pt x="3" y="20"/>
                </a:lnTo>
                <a:lnTo>
                  <a:pt x="3" y="19"/>
                </a:lnTo>
                <a:lnTo>
                  <a:pt x="3" y="18"/>
                </a:lnTo>
                <a:lnTo>
                  <a:pt x="3" y="4"/>
                </a:lnTo>
                <a:lnTo>
                  <a:pt x="3" y="3"/>
                </a:lnTo>
                <a:lnTo>
                  <a:pt x="3" y="2"/>
                </a:lnTo>
                <a:lnTo>
                  <a:pt x="2" y="2"/>
                </a:lnTo>
                <a:lnTo>
                  <a:pt x="2" y="1"/>
                </a:lnTo>
                <a:lnTo>
                  <a:pt x="1" y="1"/>
                </a:lnTo>
                <a:lnTo>
                  <a:pt x="0" y="1"/>
                </a:lnTo>
                <a:lnTo>
                  <a:pt x="0" y="0"/>
                </a:lnTo>
                <a:lnTo>
                  <a:pt x="8" y="0"/>
                </a:lnTo>
                <a:lnTo>
                  <a:pt x="9" y="0"/>
                </a:lnTo>
                <a:lnTo>
                  <a:pt x="10" y="0"/>
                </a:lnTo>
                <a:lnTo>
                  <a:pt x="12" y="1"/>
                </a:lnTo>
                <a:lnTo>
                  <a:pt x="13" y="1"/>
                </a:lnTo>
                <a:lnTo>
                  <a:pt x="14" y="1"/>
                </a:lnTo>
                <a:lnTo>
                  <a:pt x="15" y="2"/>
                </a:lnTo>
                <a:lnTo>
                  <a:pt x="15" y="3"/>
                </a:lnTo>
                <a:lnTo>
                  <a:pt x="16" y="3"/>
                </a:lnTo>
                <a:lnTo>
                  <a:pt x="16" y="4"/>
                </a:lnTo>
                <a:lnTo>
                  <a:pt x="16" y="5"/>
                </a:lnTo>
                <a:lnTo>
                  <a:pt x="16" y="6"/>
                </a:lnTo>
                <a:lnTo>
                  <a:pt x="16" y="7"/>
                </a:lnTo>
                <a:lnTo>
                  <a:pt x="16" y="8"/>
                </a:lnTo>
                <a:lnTo>
                  <a:pt x="15" y="9"/>
                </a:lnTo>
                <a:lnTo>
                  <a:pt x="14" y="10"/>
                </a:lnTo>
                <a:lnTo>
                  <a:pt x="13" y="10"/>
                </a:lnTo>
                <a:lnTo>
                  <a:pt x="13" y="11"/>
                </a:lnTo>
                <a:lnTo>
                  <a:pt x="12" y="11"/>
                </a:lnTo>
                <a:lnTo>
                  <a:pt x="11" y="11"/>
                </a:lnTo>
                <a:lnTo>
                  <a:pt x="15" y="17"/>
                </a:lnTo>
                <a:lnTo>
                  <a:pt x="16" y="18"/>
                </a:lnTo>
                <a:lnTo>
                  <a:pt x="17" y="19"/>
                </a:lnTo>
                <a:lnTo>
                  <a:pt x="18" y="20"/>
                </a:lnTo>
                <a:lnTo>
                  <a:pt x="19" y="20"/>
                </a:lnTo>
                <a:lnTo>
                  <a:pt x="19" y="21"/>
                </a:lnTo>
                <a:lnTo>
                  <a:pt x="20" y="21"/>
                </a:lnTo>
                <a:lnTo>
                  <a:pt x="21" y="21"/>
                </a:lnTo>
                <a:lnTo>
                  <a:pt x="21" y="22"/>
                </a:lnTo>
                <a:close/>
                <a:moveTo>
                  <a:pt x="6" y="11"/>
                </a:moveTo>
                <a:lnTo>
                  <a:pt x="6" y="11"/>
                </a:lnTo>
                <a:lnTo>
                  <a:pt x="7" y="11"/>
                </a:lnTo>
                <a:lnTo>
                  <a:pt x="8" y="11"/>
                </a:lnTo>
                <a:lnTo>
                  <a:pt x="9" y="10"/>
                </a:lnTo>
                <a:lnTo>
                  <a:pt x="10" y="10"/>
                </a:lnTo>
                <a:lnTo>
                  <a:pt x="11" y="10"/>
                </a:lnTo>
                <a:lnTo>
                  <a:pt x="11" y="9"/>
                </a:lnTo>
                <a:lnTo>
                  <a:pt x="12" y="9"/>
                </a:lnTo>
                <a:lnTo>
                  <a:pt x="12" y="8"/>
                </a:lnTo>
                <a:lnTo>
                  <a:pt x="13" y="7"/>
                </a:lnTo>
                <a:lnTo>
                  <a:pt x="13" y="6"/>
                </a:lnTo>
                <a:lnTo>
                  <a:pt x="13" y="5"/>
                </a:lnTo>
                <a:lnTo>
                  <a:pt x="13" y="4"/>
                </a:lnTo>
                <a:lnTo>
                  <a:pt x="12" y="4"/>
                </a:lnTo>
                <a:lnTo>
                  <a:pt x="12" y="3"/>
                </a:lnTo>
                <a:lnTo>
                  <a:pt x="11" y="2"/>
                </a:lnTo>
                <a:lnTo>
                  <a:pt x="10" y="2"/>
                </a:lnTo>
                <a:lnTo>
                  <a:pt x="9" y="1"/>
                </a:lnTo>
                <a:lnTo>
                  <a:pt x="8" y="1"/>
                </a:lnTo>
                <a:lnTo>
                  <a:pt x="7" y="1"/>
                </a:lnTo>
                <a:lnTo>
                  <a:pt x="7" y="2"/>
                </a:lnTo>
                <a:lnTo>
                  <a:pt x="6" y="2"/>
                </a:lnTo>
                <a:lnTo>
                  <a:pt x="6" y="11"/>
                </a:lnTo>
                <a:close/>
              </a:path>
            </a:pathLst>
          </a:cu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181" name="Rectangle 56"/>
          <xdr:cNvSpPr>
            <a:spLocks noChangeArrowheads="1"/>
          </xdr:cNvSpPr>
        </xdr:nvSpPr>
        <xdr:spPr bwMode="auto">
          <a:xfrm>
            <a:off x="406" y="82"/>
            <a:ext cx="8" cy="3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8182" name="Freeform 57"/>
          <xdr:cNvSpPr>
            <a:spLocks/>
          </xdr:cNvSpPr>
        </xdr:nvSpPr>
        <xdr:spPr bwMode="auto">
          <a:xfrm>
            <a:off x="416" y="69"/>
            <a:ext cx="9" cy="22"/>
          </a:xfrm>
          <a:custGeom>
            <a:avLst/>
            <a:gdLst>
              <a:gd name="T0" fmla="*/ 9 w 9"/>
              <a:gd name="T1" fmla="*/ 21 h 22"/>
              <a:gd name="T2" fmla="*/ 9 w 9"/>
              <a:gd name="T3" fmla="*/ 22 h 22"/>
              <a:gd name="T4" fmla="*/ 0 w 9"/>
              <a:gd name="T5" fmla="*/ 22 h 22"/>
              <a:gd name="T6" fmla="*/ 0 w 9"/>
              <a:gd name="T7" fmla="*/ 21 h 22"/>
              <a:gd name="T8" fmla="*/ 1 w 9"/>
              <a:gd name="T9" fmla="*/ 21 h 22"/>
              <a:gd name="T10" fmla="*/ 1 w 9"/>
              <a:gd name="T11" fmla="*/ 21 h 22"/>
              <a:gd name="T12" fmla="*/ 2 w 9"/>
              <a:gd name="T13" fmla="*/ 21 h 22"/>
              <a:gd name="T14" fmla="*/ 2 w 9"/>
              <a:gd name="T15" fmla="*/ 21 h 22"/>
              <a:gd name="T16" fmla="*/ 3 w 9"/>
              <a:gd name="T17" fmla="*/ 20 h 22"/>
              <a:gd name="T18" fmla="*/ 3 w 9"/>
              <a:gd name="T19" fmla="*/ 20 h 22"/>
              <a:gd name="T20" fmla="*/ 3 w 9"/>
              <a:gd name="T21" fmla="*/ 19 h 22"/>
              <a:gd name="T22" fmla="*/ 3 w 9"/>
              <a:gd name="T23" fmla="*/ 19 h 22"/>
              <a:gd name="T24" fmla="*/ 3 w 9"/>
              <a:gd name="T25" fmla="*/ 18 h 22"/>
              <a:gd name="T26" fmla="*/ 3 w 9"/>
              <a:gd name="T27" fmla="*/ 4 h 22"/>
              <a:gd name="T28" fmla="*/ 3 w 9"/>
              <a:gd name="T29" fmla="*/ 3 h 22"/>
              <a:gd name="T30" fmla="*/ 3 w 9"/>
              <a:gd name="T31" fmla="*/ 3 h 22"/>
              <a:gd name="T32" fmla="*/ 3 w 9"/>
              <a:gd name="T33" fmla="*/ 2 h 22"/>
              <a:gd name="T34" fmla="*/ 3 w 9"/>
              <a:gd name="T35" fmla="*/ 2 h 22"/>
              <a:gd name="T36" fmla="*/ 3 w 9"/>
              <a:gd name="T37" fmla="*/ 1 h 22"/>
              <a:gd name="T38" fmla="*/ 3 w 9"/>
              <a:gd name="T39" fmla="*/ 1 h 22"/>
              <a:gd name="T40" fmla="*/ 2 w 9"/>
              <a:gd name="T41" fmla="*/ 1 h 22"/>
              <a:gd name="T42" fmla="*/ 2 w 9"/>
              <a:gd name="T43" fmla="*/ 1 h 22"/>
              <a:gd name="T44" fmla="*/ 2 w 9"/>
              <a:gd name="T45" fmla="*/ 1 h 22"/>
              <a:gd name="T46" fmla="*/ 1 w 9"/>
              <a:gd name="T47" fmla="*/ 1 h 22"/>
              <a:gd name="T48" fmla="*/ 1 w 9"/>
              <a:gd name="T49" fmla="*/ 1 h 22"/>
              <a:gd name="T50" fmla="*/ 0 w 9"/>
              <a:gd name="T51" fmla="*/ 1 h 22"/>
              <a:gd name="T52" fmla="*/ 0 w 9"/>
              <a:gd name="T53" fmla="*/ 0 h 22"/>
              <a:gd name="T54" fmla="*/ 9 w 9"/>
              <a:gd name="T55" fmla="*/ 0 h 22"/>
              <a:gd name="T56" fmla="*/ 9 w 9"/>
              <a:gd name="T57" fmla="*/ 1 h 22"/>
              <a:gd name="T58" fmla="*/ 8 w 9"/>
              <a:gd name="T59" fmla="*/ 1 h 22"/>
              <a:gd name="T60" fmla="*/ 8 w 9"/>
              <a:gd name="T61" fmla="*/ 1 h 22"/>
              <a:gd name="T62" fmla="*/ 7 w 9"/>
              <a:gd name="T63" fmla="*/ 1 h 22"/>
              <a:gd name="T64" fmla="*/ 7 w 9"/>
              <a:gd name="T65" fmla="*/ 1 h 22"/>
              <a:gd name="T66" fmla="*/ 7 w 9"/>
              <a:gd name="T67" fmla="*/ 2 h 22"/>
              <a:gd name="T68" fmla="*/ 6 w 9"/>
              <a:gd name="T69" fmla="*/ 2 h 22"/>
              <a:gd name="T70" fmla="*/ 6 w 9"/>
              <a:gd name="T71" fmla="*/ 2 h 22"/>
              <a:gd name="T72" fmla="*/ 6 w 9"/>
              <a:gd name="T73" fmla="*/ 3 h 22"/>
              <a:gd name="T74" fmla="*/ 6 w 9"/>
              <a:gd name="T75" fmla="*/ 4 h 22"/>
              <a:gd name="T76" fmla="*/ 6 w 9"/>
              <a:gd name="T77" fmla="*/ 18 h 22"/>
              <a:gd name="T78" fmla="*/ 6 w 9"/>
              <a:gd name="T79" fmla="*/ 19 h 22"/>
              <a:gd name="T80" fmla="*/ 6 w 9"/>
              <a:gd name="T81" fmla="*/ 19 h 22"/>
              <a:gd name="T82" fmla="*/ 6 w 9"/>
              <a:gd name="T83" fmla="*/ 20 h 22"/>
              <a:gd name="T84" fmla="*/ 6 w 9"/>
              <a:gd name="T85" fmla="*/ 20 h 22"/>
              <a:gd name="T86" fmla="*/ 7 w 9"/>
              <a:gd name="T87" fmla="*/ 20 h 22"/>
              <a:gd name="T88" fmla="*/ 7 w 9"/>
              <a:gd name="T89" fmla="*/ 20 h 22"/>
              <a:gd name="T90" fmla="*/ 7 w 9"/>
              <a:gd name="T91" fmla="*/ 21 h 22"/>
              <a:gd name="T92" fmla="*/ 7 w 9"/>
              <a:gd name="T93" fmla="*/ 21 h 22"/>
              <a:gd name="T94" fmla="*/ 8 w 9"/>
              <a:gd name="T95" fmla="*/ 21 h 22"/>
              <a:gd name="T96" fmla="*/ 8 w 9"/>
              <a:gd name="T97" fmla="*/ 21 h 22"/>
              <a:gd name="T98" fmla="*/ 8 w 9"/>
              <a:gd name="T99" fmla="*/ 21 h 22"/>
              <a:gd name="T100" fmla="*/ 9 w 9"/>
              <a:gd name="T101" fmla="*/ 21 h 22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w 9"/>
              <a:gd name="T154" fmla="*/ 0 h 22"/>
              <a:gd name="T155" fmla="*/ 9 w 9"/>
              <a:gd name="T156" fmla="*/ 22 h 22"/>
            </a:gdLst>
            <a:ahLst/>
            <a:cxnLst>
              <a:cxn ang="T102">
                <a:pos x="T0" y="T1"/>
              </a:cxn>
              <a:cxn ang="T103">
                <a:pos x="T2" y="T3"/>
              </a:cxn>
              <a:cxn ang="T104">
                <a:pos x="T4" y="T5"/>
              </a:cxn>
              <a:cxn ang="T105">
                <a:pos x="T6" y="T7"/>
              </a:cxn>
              <a:cxn ang="T106">
                <a:pos x="T8" y="T9"/>
              </a:cxn>
              <a:cxn ang="T107">
                <a:pos x="T10" y="T11"/>
              </a:cxn>
              <a:cxn ang="T108">
                <a:pos x="T12" y="T13"/>
              </a:cxn>
              <a:cxn ang="T109">
                <a:pos x="T14" y="T15"/>
              </a:cxn>
              <a:cxn ang="T110">
                <a:pos x="T16" y="T17"/>
              </a:cxn>
              <a:cxn ang="T111">
                <a:pos x="T18" y="T19"/>
              </a:cxn>
              <a:cxn ang="T112">
                <a:pos x="T20" y="T21"/>
              </a:cxn>
              <a:cxn ang="T113">
                <a:pos x="T22" y="T23"/>
              </a:cxn>
              <a:cxn ang="T114">
                <a:pos x="T24" y="T25"/>
              </a:cxn>
              <a:cxn ang="T115">
                <a:pos x="T26" y="T27"/>
              </a:cxn>
              <a:cxn ang="T116">
                <a:pos x="T28" y="T29"/>
              </a:cxn>
              <a:cxn ang="T117">
                <a:pos x="T30" y="T31"/>
              </a:cxn>
              <a:cxn ang="T118">
                <a:pos x="T32" y="T33"/>
              </a:cxn>
              <a:cxn ang="T119">
                <a:pos x="T34" y="T35"/>
              </a:cxn>
              <a:cxn ang="T120">
                <a:pos x="T36" y="T37"/>
              </a:cxn>
              <a:cxn ang="T121">
                <a:pos x="T38" y="T39"/>
              </a:cxn>
              <a:cxn ang="T122">
                <a:pos x="T40" y="T41"/>
              </a:cxn>
              <a:cxn ang="T123">
                <a:pos x="T42" y="T43"/>
              </a:cxn>
              <a:cxn ang="T124">
                <a:pos x="T44" y="T45"/>
              </a:cxn>
              <a:cxn ang="T125">
                <a:pos x="T46" y="T47"/>
              </a:cxn>
              <a:cxn ang="T126">
                <a:pos x="T48" y="T49"/>
              </a:cxn>
              <a:cxn ang="T127">
                <a:pos x="T50" y="T51"/>
              </a:cxn>
              <a:cxn ang="T128">
                <a:pos x="T52" y="T53"/>
              </a:cxn>
              <a:cxn ang="T129">
                <a:pos x="T54" y="T55"/>
              </a:cxn>
              <a:cxn ang="T130">
                <a:pos x="T56" y="T57"/>
              </a:cxn>
              <a:cxn ang="T131">
                <a:pos x="T58" y="T59"/>
              </a:cxn>
              <a:cxn ang="T132">
                <a:pos x="T60" y="T61"/>
              </a:cxn>
              <a:cxn ang="T133">
                <a:pos x="T62" y="T63"/>
              </a:cxn>
              <a:cxn ang="T134">
                <a:pos x="T64" y="T65"/>
              </a:cxn>
              <a:cxn ang="T135">
                <a:pos x="T66" y="T67"/>
              </a:cxn>
              <a:cxn ang="T136">
                <a:pos x="T68" y="T69"/>
              </a:cxn>
              <a:cxn ang="T137">
                <a:pos x="T70" y="T71"/>
              </a:cxn>
              <a:cxn ang="T138">
                <a:pos x="T72" y="T73"/>
              </a:cxn>
              <a:cxn ang="T139">
                <a:pos x="T74" y="T75"/>
              </a:cxn>
              <a:cxn ang="T140">
                <a:pos x="T76" y="T77"/>
              </a:cxn>
              <a:cxn ang="T141">
                <a:pos x="T78" y="T79"/>
              </a:cxn>
              <a:cxn ang="T142">
                <a:pos x="T80" y="T81"/>
              </a:cxn>
              <a:cxn ang="T143">
                <a:pos x="T82" y="T83"/>
              </a:cxn>
              <a:cxn ang="T144">
                <a:pos x="T84" y="T85"/>
              </a:cxn>
              <a:cxn ang="T145">
                <a:pos x="T86" y="T87"/>
              </a:cxn>
              <a:cxn ang="T146">
                <a:pos x="T88" y="T89"/>
              </a:cxn>
              <a:cxn ang="T147">
                <a:pos x="T90" y="T91"/>
              </a:cxn>
              <a:cxn ang="T148">
                <a:pos x="T92" y="T93"/>
              </a:cxn>
              <a:cxn ang="T149">
                <a:pos x="T94" y="T95"/>
              </a:cxn>
              <a:cxn ang="T150">
                <a:pos x="T96" y="T97"/>
              </a:cxn>
              <a:cxn ang="T151">
                <a:pos x="T98" y="T99"/>
              </a:cxn>
              <a:cxn ang="T152">
                <a:pos x="T100" y="T101"/>
              </a:cxn>
            </a:cxnLst>
            <a:rect l="T153" t="T154" r="T155" b="T156"/>
            <a:pathLst>
              <a:path w="9" h="22">
                <a:moveTo>
                  <a:pt x="9" y="21"/>
                </a:moveTo>
                <a:lnTo>
                  <a:pt x="9" y="22"/>
                </a:lnTo>
                <a:lnTo>
                  <a:pt x="0" y="22"/>
                </a:lnTo>
                <a:lnTo>
                  <a:pt x="0" y="21"/>
                </a:lnTo>
                <a:lnTo>
                  <a:pt x="1" y="21"/>
                </a:lnTo>
                <a:lnTo>
                  <a:pt x="2" y="21"/>
                </a:lnTo>
                <a:lnTo>
                  <a:pt x="3" y="20"/>
                </a:lnTo>
                <a:lnTo>
                  <a:pt x="3" y="19"/>
                </a:lnTo>
                <a:lnTo>
                  <a:pt x="3" y="18"/>
                </a:lnTo>
                <a:lnTo>
                  <a:pt x="3" y="4"/>
                </a:lnTo>
                <a:lnTo>
                  <a:pt x="3" y="3"/>
                </a:lnTo>
                <a:lnTo>
                  <a:pt x="3" y="2"/>
                </a:lnTo>
                <a:lnTo>
                  <a:pt x="3" y="1"/>
                </a:lnTo>
                <a:lnTo>
                  <a:pt x="2" y="1"/>
                </a:lnTo>
                <a:lnTo>
                  <a:pt x="1" y="1"/>
                </a:lnTo>
                <a:lnTo>
                  <a:pt x="0" y="1"/>
                </a:lnTo>
                <a:lnTo>
                  <a:pt x="0" y="0"/>
                </a:lnTo>
                <a:lnTo>
                  <a:pt x="9" y="0"/>
                </a:lnTo>
                <a:lnTo>
                  <a:pt x="9" y="1"/>
                </a:lnTo>
                <a:lnTo>
                  <a:pt x="8" y="1"/>
                </a:lnTo>
                <a:lnTo>
                  <a:pt x="7" y="1"/>
                </a:lnTo>
                <a:lnTo>
                  <a:pt x="7" y="2"/>
                </a:lnTo>
                <a:lnTo>
                  <a:pt x="6" y="2"/>
                </a:lnTo>
                <a:lnTo>
                  <a:pt x="6" y="3"/>
                </a:lnTo>
                <a:lnTo>
                  <a:pt x="6" y="4"/>
                </a:lnTo>
                <a:lnTo>
                  <a:pt x="6" y="18"/>
                </a:lnTo>
                <a:lnTo>
                  <a:pt x="6" y="19"/>
                </a:lnTo>
                <a:lnTo>
                  <a:pt x="6" y="20"/>
                </a:lnTo>
                <a:lnTo>
                  <a:pt x="7" y="20"/>
                </a:lnTo>
                <a:lnTo>
                  <a:pt x="7" y="21"/>
                </a:lnTo>
                <a:lnTo>
                  <a:pt x="8" y="21"/>
                </a:lnTo>
                <a:lnTo>
                  <a:pt x="9" y="21"/>
                </a:lnTo>
                <a:close/>
              </a:path>
            </a:pathLst>
          </a:cu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133350</xdr:colOff>
      <xdr:row>3</xdr:row>
      <xdr:rowOff>133350</xdr:rowOff>
    </xdr:from>
    <xdr:to>
      <xdr:col>4</xdr:col>
      <xdr:colOff>371475</xdr:colOff>
      <xdr:row>6</xdr:row>
      <xdr:rowOff>85725</xdr:rowOff>
    </xdr:to>
    <xdr:pic>
      <xdr:nvPicPr>
        <xdr:cNvPr id="8177" name="Picture 6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biLevel thresh="50000"/>
        </a:blip>
        <a:srcRect/>
        <a:stretch>
          <a:fillRect/>
        </a:stretch>
      </xdr:blipFill>
      <xdr:spPr bwMode="auto">
        <a:xfrm>
          <a:off x="133350" y="619125"/>
          <a:ext cx="17145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AE199"/>
  <sheetViews>
    <sheetView showGridLines="0" tabSelected="1" topLeftCell="A10" workbookViewId="0">
      <selection activeCell="U19" sqref="U19:V20"/>
    </sheetView>
  </sheetViews>
  <sheetFormatPr baseColWidth="10" defaultColWidth="11.5703125" defaultRowHeight="12.75"/>
  <cols>
    <col min="1" max="1" width="4.140625" style="1" customWidth="1"/>
    <col min="2" max="2" width="3.7109375" style="1" customWidth="1"/>
    <col min="3" max="5" width="7.140625" style="1" customWidth="1"/>
    <col min="6" max="6" width="10.42578125" style="1" customWidth="1"/>
    <col min="7" max="7" width="9.7109375" style="1" customWidth="1"/>
    <col min="8" max="8" width="7.140625" style="1" customWidth="1"/>
    <col min="9" max="9" width="2.5703125" style="1" customWidth="1"/>
    <col min="10" max="10" width="7.28515625" style="1" customWidth="1"/>
    <col min="11" max="11" width="2.85546875" style="1" customWidth="1"/>
    <col min="12" max="14" width="2.5703125" style="1" customWidth="1"/>
    <col min="15" max="16" width="3" style="1" customWidth="1"/>
    <col min="17" max="18" width="2.5703125" style="1" customWidth="1"/>
    <col min="19" max="23" width="3.140625" style="1" customWidth="1"/>
    <col min="24" max="24" width="3.7109375" style="1" customWidth="1"/>
    <col min="25" max="25" width="3.140625" style="1" customWidth="1"/>
    <col min="26" max="26" width="3.7109375" style="1" customWidth="1"/>
    <col min="27" max="27" width="4.85546875" style="1" customWidth="1"/>
    <col min="28" max="28" width="3.5703125" style="1" customWidth="1"/>
    <col min="29" max="30" width="11.5703125" style="1" customWidth="1"/>
    <col min="31" max="31" width="16.7109375" style="1" customWidth="1"/>
    <col min="32" max="16384" width="11.5703125" style="1"/>
  </cols>
  <sheetData>
    <row r="4" spans="1:31">
      <c r="A4" s="19"/>
      <c r="B4" s="19"/>
      <c r="C4" s="19"/>
      <c r="D4" s="19"/>
      <c r="E4" s="19"/>
      <c r="F4" s="19"/>
      <c r="G4" s="19"/>
      <c r="H4" s="19"/>
      <c r="I4" s="19"/>
      <c r="J4" s="20"/>
      <c r="K4" s="20"/>
      <c r="L4" s="20"/>
      <c r="M4" s="20"/>
      <c r="N4" s="20"/>
      <c r="O4" s="20"/>
      <c r="P4" s="20"/>
      <c r="Q4" s="356"/>
      <c r="R4" s="356"/>
      <c r="S4" s="356"/>
      <c r="T4" s="356"/>
      <c r="U4" s="356"/>
      <c r="V4" s="356"/>
      <c r="W4" s="356"/>
      <c r="X4" s="356"/>
      <c r="Y4" s="356"/>
      <c r="Z4" s="356"/>
      <c r="AA4" s="356"/>
      <c r="AB4" s="356"/>
      <c r="AC4" s="2"/>
    </row>
    <row r="5" spans="1:31">
      <c r="A5" s="19"/>
      <c r="B5" s="19"/>
      <c r="C5" s="19"/>
      <c r="D5" s="19"/>
      <c r="E5" s="19"/>
      <c r="F5" s="19"/>
      <c r="G5" s="19"/>
      <c r="H5" s="19"/>
      <c r="I5" s="19"/>
      <c r="J5" s="20"/>
      <c r="K5" s="20"/>
      <c r="L5" s="20"/>
      <c r="M5" s="20"/>
      <c r="N5" s="20"/>
      <c r="O5" s="20"/>
      <c r="P5" s="20"/>
      <c r="Q5" s="356"/>
      <c r="R5" s="356"/>
      <c r="S5" s="356"/>
      <c r="T5" s="356"/>
      <c r="U5" s="356"/>
      <c r="V5" s="356"/>
      <c r="W5" s="356"/>
      <c r="X5" s="356"/>
      <c r="Y5" s="356"/>
      <c r="Z5" s="356"/>
      <c r="AA5" s="356"/>
      <c r="AB5" s="356"/>
      <c r="AC5" s="2"/>
    </row>
    <row r="6" spans="1:31">
      <c r="A6" s="19"/>
      <c r="B6" s="19"/>
      <c r="C6" s="19"/>
      <c r="D6" s="19"/>
      <c r="E6" s="19"/>
      <c r="F6" s="19"/>
      <c r="G6" s="19"/>
      <c r="H6" s="19"/>
      <c r="I6" s="19"/>
      <c r="J6" s="19" t="s">
        <v>91</v>
      </c>
      <c r="K6" s="19"/>
      <c r="L6" s="19"/>
      <c r="M6" s="19"/>
      <c r="N6" s="19"/>
      <c r="O6" s="19"/>
      <c r="P6" s="19"/>
      <c r="Q6" s="356"/>
      <c r="R6" s="356"/>
      <c r="S6" s="356"/>
      <c r="T6" s="356"/>
      <c r="U6" s="356"/>
      <c r="V6" s="356"/>
      <c r="W6" s="356"/>
      <c r="X6" s="356"/>
      <c r="Y6" s="356"/>
      <c r="Z6" s="356"/>
      <c r="AA6" s="356"/>
      <c r="AB6" s="356"/>
    </row>
    <row r="7" spans="1:31" ht="15">
      <c r="A7" s="19"/>
      <c r="B7" s="21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E7" s="3"/>
    </row>
    <row r="8" spans="1:31" ht="15">
      <c r="A8" s="21" t="s">
        <v>0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E8" s="4"/>
    </row>
    <row r="9" spans="1:31">
      <c r="A9" s="23" t="s">
        <v>1</v>
      </c>
      <c r="B9" s="23"/>
      <c r="C9" s="23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</row>
    <row r="10" spans="1:31" s="5" customFormat="1" ht="10.5">
      <c r="A10" s="23" t="s">
        <v>2</v>
      </c>
      <c r="B10" s="23"/>
      <c r="C10" s="23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</row>
    <row r="11" spans="1:31" s="5" customFormat="1" ht="10.5">
      <c r="A11" s="23" t="s">
        <v>113</v>
      </c>
      <c r="B11" s="23"/>
      <c r="C11" s="23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</row>
    <row r="12" spans="1:31" s="6" customFormat="1" ht="9.75" customHeight="1" thickBot="1">
      <c r="A12" s="25"/>
      <c r="B12" s="25"/>
      <c r="C12" s="25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</row>
    <row r="13" spans="1:31" s="6" customFormat="1" ht="9.75" customHeight="1">
      <c r="A13" s="27" t="s">
        <v>3</v>
      </c>
      <c r="B13" s="28"/>
      <c r="C13" s="28"/>
      <c r="D13" s="28"/>
      <c r="E13" s="28"/>
      <c r="F13" s="28"/>
      <c r="G13" s="28"/>
      <c r="H13" s="28"/>
      <c r="I13" s="29" t="s">
        <v>4</v>
      </c>
      <c r="J13" s="30"/>
      <c r="K13" s="31"/>
      <c r="L13" s="31"/>
      <c r="M13" s="31"/>
      <c r="N13" s="31"/>
      <c r="O13" s="31"/>
      <c r="P13" s="31"/>
      <c r="Q13" s="31"/>
      <c r="R13" s="31"/>
      <c r="S13" s="29" t="s">
        <v>5</v>
      </c>
      <c r="T13" s="31"/>
      <c r="U13" s="31"/>
      <c r="V13" s="31"/>
      <c r="W13" s="31"/>
      <c r="X13" s="31"/>
      <c r="Y13" s="31"/>
      <c r="Z13" s="31"/>
      <c r="AA13" s="31"/>
      <c r="AB13" s="32"/>
      <c r="AC13" s="8"/>
    </row>
    <row r="14" spans="1:31" s="6" customFormat="1" ht="12.95" customHeight="1">
      <c r="A14" s="342"/>
      <c r="B14" s="343"/>
      <c r="C14" s="343"/>
      <c r="D14" s="343"/>
      <c r="E14" s="343"/>
      <c r="F14" s="343"/>
      <c r="G14" s="343"/>
      <c r="H14" s="343"/>
      <c r="I14" s="33" t="s">
        <v>6</v>
      </c>
      <c r="J14" s="259" t="s">
        <v>87</v>
      </c>
      <c r="K14" s="361"/>
      <c r="L14" s="362"/>
      <c r="M14" s="362"/>
      <c r="N14" s="362"/>
      <c r="O14" s="362"/>
      <c r="P14" s="362"/>
      <c r="Q14" s="362"/>
      <c r="R14" s="362"/>
      <c r="S14" s="359" t="s">
        <v>125</v>
      </c>
      <c r="T14" s="354"/>
      <c r="U14" s="354"/>
      <c r="V14" s="354"/>
      <c r="W14" s="354"/>
      <c r="X14" s="354"/>
      <c r="Y14" s="354"/>
      <c r="Z14" s="354"/>
      <c r="AA14" s="354"/>
      <c r="AB14" s="357"/>
      <c r="AC14" s="8"/>
    </row>
    <row r="15" spans="1:31" s="6" customFormat="1" ht="12" customHeight="1">
      <c r="A15" s="344"/>
      <c r="B15" s="343"/>
      <c r="C15" s="343"/>
      <c r="D15" s="343"/>
      <c r="E15" s="343"/>
      <c r="F15" s="343"/>
      <c r="G15" s="343"/>
      <c r="H15" s="343"/>
      <c r="I15" s="33" t="s">
        <v>7</v>
      </c>
      <c r="J15" s="34"/>
      <c r="K15" s="348"/>
      <c r="L15" s="348"/>
      <c r="M15" s="348"/>
      <c r="N15" s="348"/>
      <c r="O15" s="348"/>
      <c r="P15" s="348"/>
      <c r="Q15" s="348"/>
      <c r="R15" s="348"/>
      <c r="S15" s="360"/>
      <c r="T15" s="355"/>
      <c r="U15" s="355"/>
      <c r="V15" s="355"/>
      <c r="W15" s="355"/>
      <c r="X15" s="355"/>
      <c r="Y15" s="355"/>
      <c r="Z15" s="355"/>
      <c r="AA15" s="355"/>
      <c r="AB15" s="358"/>
      <c r="AC15" s="8"/>
    </row>
    <row r="16" spans="1:31" s="6" customFormat="1" ht="9" customHeight="1">
      <c r="A16" s="35" t="s">
        <v>8</v>
      </c>
      <c r="B16" s="36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8"/>
      <c r="P16" s="39" t="s">
        <v>9</v>
      </c>
      <c r="Q16" s="39"/>
      <c r="R16" s="39"/>
      <c r="S16" s="39"/>
      <c r="T16" s="39"/>
      <c r="U16" s="39"/>
      <c r="V16" s="39"/>
      <c r="W16" s="39"/>
      <c r="X16" s="39"/>
      <c r="Y16" s="40"/>
      <c r="Z16" s="39" t="s">
        <v>10</v>
      </c>
      <c r="AA16" s="39"/>
      <c r="AB16" s="41"/>
      <c r="AC16" s="8"/>
    </row>
    <row r="17" spans="1:30" s="6" customFormat="1" ht="9" customHeight="1">
      <c r="A17" s="352" t="s">
        <v>11</v>
      </c>
      <c r="B17" s="353"/>
      <c r="C17" s="353"/>
      <c r="D17" s="353"/>
      <c r="E17" s="353"/>
      <c r="F17" s="353"/>
      <c r="G17" s="349" t="s">
        <v>12</v>
      </c>
      <c r="H17" s="350"/>
      <c r="I17" s="350"/>
      <c r="J17" s="350"/>
      <c r="K17" s="350"/>
      <c r="L17" s="350"/>
      <c r="M17" s="350"/>
      <c r="N17" s="350"/>
      <c r="O17" s="351"/>
      <c r="P17" s="39" t="s">
        <v>13</v>
      </c>
      <c r="Q17" s="39"/>
      <c r="R17" s="39"/>
      <c r="S17" s="39"/>
      <c r="T17" s="39"/>
      <c r="U17" s="39"/>
      <c r="V17" s="39"/>
      <c r="W17" s="39"/>
      <c r="X17" s="39"/>
      <c r="Y17" s="40"/>
      <c r="Z17" s="39" t="s">
        <v>14</v>
      </c>
      <c r="AA17" s="39"/>
      <c r="AB17" s="41"/>
      <c r="AC17" s="8"/>
    </row>
    <row r="18" spans="1:30" s="6" customFormat="1" ht="16.5" customHeight="1">
      <c r="A18" s="345" t="s">
        <v>122</v>
      </c>
      <c r="B18" s="346"/>
      <c r="C18" s="346"/>
      <c r="D18" s="346"/>
      <c r="E18" s="346"/>
      <c r="F18" s="346"/>
      <c r="G18" s="325" t="s">
        <v>91</v>
      </c>
      <c r="H18" s="305"/>
      <c r="I18" s="305"/>
      <c r="J18" s="305"/>
      <c r="K18" s="305"/>
      <c r="L18" s="305"/>
      <c r="M18" s="305"/>
      <c r="N18" s="305"/>
      <c r="O18" s="347"/>
      <c r="P18" s="42" t="s">
        <v>114</v>
      </c>
      <c r="Q18" s="43"/>
      <c r="R18" s="43"/>
      <c r="S18" s="43"/>
      <c r="T18" s="43"/>
      <c r="U18" s="43"/>
      <c r="V18" s="43"/>
      <c r="W18" s="43"/>
      <c r="X18" s="43"/>
      <c r="Y18" s="44"/>
      <c r="Z18" s="310">
        <v>2026</v>
      </c>
      <c r="AA18" s="311"/>
      <c r="AB18" s="312"/>
      <c r="AC18" s="8"/>
    </row>
    <row r="19" spans="1:30" s="6" customFormat="1" ht="9.75" customHeight="1">
      <c r="A19" s="45" t="s">
        <v>15</v>
      </c>
      <c r="B19" s="46"/>
      <c r="C19" s="47"/>
      <c r="D19" s="47"/>
      <c r="E19" s="47"/>
      <c r="F19" s="47"/>
      <c r="G19" s="301" t="s">
        <v>16</v>
      </c>
      <c r="H19" s="302"/>
      <c r="I19" s="302"/>
      <c r="J19" s="302"/>
      <c r="K19" s="302"/>
      <c r="L19" s="302"/>
      <c r="M19" s="302"/>
      <c r="N19" s="302"/>
      <c r="O19" s="303"/>
      <c r="P19" s="319"/>
      <c r="Q19" s="320"/>
      <c r="R19" s="320"/>
      <c r="S19" s="306"/>
      <c r="T19" s="307"/>
      <c r="U19" s="323"/>
      <c r="V19" s="306"/>
      <c r="W19" s="306"/>
      <c r="X19" s="320"/>
      <c r="Y19" s="327"/>
      <c r="Z19" s="313"/>
      <c r="AA19" s="314"/>
      <c r="AB19" s="315"/>
      <c r="AC19" s="8"/>
    </row>
    <row r="20" spans="1:30" s="6" customFormat="1" ht="17.25" customHeight="1">
      <c r="A20" s="304"/>
      <c r="B20" s="305"/>
      <c r="C20" s="305"/>
      <c r="D20" s="305"/>
      <c r="E20" s="305"/>
      <c r="F20" s="305"/>
      <c r="G20" s="325" t="s">
        <v>91</v>
      </c>
      <c r="H20" s="305"/>
      <c r="I20" s="305"/>
      <c r="J20" s="305"/>
      <c r="K20" s="305"/>
      <c r="L20" s="305"/>
      <c r="M20" s="305"/>
      <c r="N20" s="305"/>
      <c r="O20" s="326"/>
      <c r="P20" s="321"/>
      <c r="Q20" s="322"/>
      <c r="R20" s="322"/>
      <c r="S20" s="308"/>
      <c r="T20" s="309"/>
      <c r="U20" s="324"/>
      <c r="V20" s="308"/>
      <c r="W20" s="328"/>
      <c r="X20" s="328"/>
      <c r="Y20" s="329"/>
      <c r="Z20" s="316"/>
      <c r="AA20" s="317"/>
      <c r="AB20" s="318"/>
      <c r="AC20" s="8"/>
    </row>
    <row r="21" spans="1:30" s="6" customFormat="1" ht="9" customHeight="1">
      <c r="A21" s="48" t="s">
        <v>17</v>
      </c>
      <c r="B21" s="49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1"/>
      <c r="AC21" s="8"/>
    </row>
    <row r="22" spans="1:30" s="6" customFormat="1" ht="9" customHeight="1">
      <c r="A22" s="52" t="s">
        <v>18</v>
      </c>
      <c r="B22" s="53"/>
      <c r="C22" s="54" t="s">
        <v>19</v>
      </c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1"/>
      <c r="AC22" s="8"/>
    </row>
    <row r="23" spans="1:30" s="6" customFormat="1" ht="9" customHeight="1">
      <c r="A23" s="55"/>
      <c r="B23" s="50"/>
      <c r="C23" s="56" t="s">
        <v>20</v>
      </c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1"/>
      <c r="AC23" s="8"/>
    </row>
    <row r="24" spans="1:30" s="6" customFormat="1" ht="9" customHeight="1">
      <c r="A24" s="57"/>
      <c r="B24" s="58"/>
      <c r="C24" s="59" t="s">
        <v>21</v>
      </c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60"/>
      <c r="AC24" s="8"/>
    </row>
    <row r="25" spans="1:30" s="6" customFormat="1" ht="9" customHeight="1">
      <c r="A25" s="61" t="s">
        <v>115</v>
      </c>
      <c r="B25" s="62"/>
      <c r="C25" s="50"/>
      <c r="D25" s="50"/>
      <c r="E25" s="50"/>
      <c r="F25" s="50"/>
      <c r="G25" s="50"/>
      <c r="H25" s="50"/>
      <c r="I25" s="63" t="s">
        <v>116</v>
      </c>
      <c r="J25" s="50"/>
      <c r="K25" s="50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5"/>
      <c r="AC25" s="8"/>
    </row>
    <row r="26" spans="1:30" s="6" customFormat="1" ht="18" customHeight="1">
      <c r="A26" s="66"/>
      <c r="B26" s="67" t="s">
        <v>22</v>
      </c>
      <c r="C26" s="299"/>
      <c r="D26" s="300"/>
      <c r="E26" s="300"/>
      <c r="F26" s="300"/>
      <c r="G26" s="300"/>
      <c r="H26" s="300"/>
      <c r="I26" s="68"/>
      <c r="J26" s="69"/>
      <c r="K26" s="67" t="s">
        <v>22</v>
      </c>
      <c r="L26" s="295">
        <v>0</v>
      </c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7"/>
      <c r="AC26" s="8"/>
      <c r="AD26" s="256">
        <f>5500*0.04%</f>
        <v>2.2000000000000002</v>
      </c>
    </row>
    <row r="27" spans="1:30" s="9" customFormat="1" ht="9" customHeight="1">
      <c r="A27" s="70" t="s">
        <v>117</v>
      </c>
      <c r="B27" s="71"/>
      <c r="C27" s="72"/>
      <c r="D27" s="72"/>
      <c r="E27" s="72"/>
      <c r="F27" s="72"/>
      <c r="G27" s="72"/>
      <c r="H27" s="72"/>
      <c r="I27" s="70" t="s">
        <v>117</v>
      </c>
      <c r="J27" s="71"/>
      <c r="K27" s="72"/>
      <c r="L27" s="72"/>
      <c r="M27" s="72"/>
      <c r="N27" s="72"/>
      <c r="O27" s="72"/>
      <c r="P27" s="72"/>
      <c r="Q27" s="70"/>
      <c r="R27" s="71"/>
      <c r="S27" s="72"/>
      <c r="T27" s="72"/>
      <c r="U27" s="72"/>
      <c r="V27" s="72"/>
      <c r="W27" s="72"/>
      <c r="X27" s="72"/>
      <c r="Y27" s="72"/>
      <c r="Z27" s="72"/>
      <c r="AA27" s="72"/>
      <c r="AB27" s="65"/>
      <c r="AC27" s="17"/>
      <c r="AD27" s="257">
        <f>+AD26/2</f>
        <v>1.1000000000000001</v>
      </c>
    </row>
    <row r="28" spans="1:30" s="5" customFormat="1" ht="18" customHeight="1">
      <c r="A28" s="73"/>
      <c r="B28" s="74" t="s">
        <v>22</v>
      </c>
      <c r="C28" s="293"/>
      <c r="D28" s="294"/>
      <c r="E28" s="294"/>
      <c r="F28" s="294"/>
      <c r="G28" s="294"/>
      <c r="H28" s="294"/>
      <c r="I28" s="75"/>
      <c r="J28" s="76"/>
      <c r="K28" s="74" t="s">
        <v>22</v>
      </c>
      <c r="L28" s="293">
        <v>0</v>
      </c>
      <c r="M28" s="294"/>
      <c r="N28" s="294"/>
      <c r="O28" s="294"/>
      <c r="P28" s="294"/>
      <c r="Q28" s="294"/>
      <c r="R28" s="294"/>
      <c r="S28" s="294"/>
      <c r="T28" s="294"/>
      <c r="U28" s="294"/>
      <c r="V28" s="294"/>
      <c r="W28" s="294"/>
      <c r="X28" s="294"/>
      <c r="Y28" s="294"/>
      <c r="Z28" s="294"/>
      <c r="AA28" s="294"/>
      <c r="AB28" s="298"/>
      <c r="AC28" s="7"/>
      <c r="AD28" s="258"/>
    </row>
    <row r="29" spans="1:30" s="6" customFormat="1" ht="18" customHeight="1">
      <c r="A29" s="55"/>
      <c r="B29" s="50"/>
      <c r="C29" s="50"/>
      <c r="D29" s="50"/>
      <c r="E29" s="77" t="s">
        <v>23</v>
      </c>
      <c r="F29" s="78"/>
      <c r="G29" s="78"/>
      <c r="H29" s="78"/>
      <c r="I29" s="79" t="s">
        <v>24</v>
      </c>
      <c r="J29" s="78"/>
      <c r="K29" s="78"/>
      <c r="L29" s="78"/>
      <c r="M29" s="78"/>
      <c r="N29" s="78"/>
      <c r="O29" s="78"/>
      <c r="P29" s="50"/>
      <c r="Q29" s="80" t="s">
        <v>25</v>
      </c>
      <c r="R29" s="81" t="s">
        <v>26</v>
      </c>
      <c r="S29" s="82"/>
      <c r="T29" s="337">
        <f>C26+C28+L26+L28</f>
        <v>0</v>
      </c>
      <c r="U29" s="338"/>
      <c r="V29" s="338"/>
      <c r="W29" s="338"/>
      <c r="X29" s="338"/>
      <c r="Y29" s="338"/>
      <c r="Z29" s="338"/>
      <c r="AA29" s="338"/>
      <c r="AB29" s="339"/>
      <c r="AC29" s="8"/>
      <c r="AD29" s="167"/>
    </row>
    <row r="30" spans="1:30" s="6" customFormat="1" ht="9" customHeight="1">
      <c r="A30" s="83" t="s">
        <v>27</v>
      </c>
      <c r="B30" s="84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85"/>
      <c r="AC30" s="8"/>
    </row>
    <row r="31" spans="1:30" s="6" customFormat="1" ht="9.9499999999999993" customHeight="1">
      <c r="A31" s="55"/>
      <c r="B31" s="50"/>
      <c r="C31" s="50" t="s">
        <v>28</v>
      </c>
      <c r="D31" s="50"/>
      <c r="E31" s="50"/>
      <c r="F31" s="50"/>
      <c r="G31" s="50"/>
      <c r="H31" s="50" t="s">
        <v>29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82"/>
      <c r="T31" s="168"/>
      <c r="U31" s="168"/>
      <c r="V31" s="168"/>
      <c r="W31" s="168"/>
      <c r="X31" s="168"/>
      <c r="Y31" s="168"/>
      <c r="Z31" s="168"/>
      <c r="AA31" s="168"/>
      <c r="AB31" s="169"/>
      <c r="AC31" s="8"/>
    </row>
    <row r="32" spans="1:30" s="6" customFormat="1" ht="18" customHeight="1">
      <c r="A32" s="162"/>
      <c r="B32" s="58"/>
      <c r="C32" s="163" t="s">
        <v>22</v>
      </c>
      <c r="D32" s="330">
        <f>+T29</f>
        <v>0</v>
      </c>
      <c r="E32" s="331"/>
      <c r="F32" s="331"/>
      <c r="G32" s="172" t="s">
        <v>30</v>
      </c>
      <c r="H32" s="173" t="s">
        <v>22</v>
      </c>
      <c r="I32" s="335">
        <v>43</v>
      </c>
      <c r="J32" s="336"/>
      <c r="K32" s="336"/>
      <c r="L32" s="336"/>
      <c r="M32" s="336"/>
      <c r="N32" s="174"/>
      <c r="O32" s="164"/>
      <c r="P32" s="165" t="s">
        <v>31</v>
      </c>
      <c r="Q32" s="166" t="s">
        <v>32</v>
      </c>
      <c r="R32" s="107" t="s">
        <v>26</v>
      </c>
      <c r="S32" s="91"/>
      <c r="T32" s="340">
        <f>D32/I32</f>
        <v>0</v>
      </c>
      <c r="U32" s="341"/>
      <c r="V32" s="341"/>
      <c r="W32" s="341"/>
      <c r="X32" s="341"/>
      <c r="Y32" s="341"/>
      <c r="Z32" s="341"/>
      <c r="AA32" s="170" t="s">
        <v>33</v>
      </c>
      <c r="AB32" s="171"/>
      <c r="AC32" s="8"/>
    </row>
    <row r="33" spans="1:29" s="6" customFormat="1" ht="9" customHeight="1">
      <c r="A33" s="86" t="s">
        <v>34</v>
      </c>
      <c r="B33" s="62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1"/>
      <c r="AC33" s="8"/>
    </row>
    <row r="34" spans="1:29" s="6" customFormat="1" ht="9" customHeight="1">
      <c r="A34" s="86" t="s">
        <v>124</v>
      </c>
      <c r="B34" s="87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1"/>
      <c r="AC34" s="8"/>
    </row>
    <row r="35" spans="1:29" s="6" customFormat="1" ht="9.9499999999999993" customHeight="1">
      <c r="A35" s="332" t="s">
        <v>35</v>
      </c>
      <c r="B35" s="333"/>
      <c r="C35" s="333"/>
      <c r="D35" s="333"/>
      <c r="E35" s="333"/>
      <c r="F35" s="333"/>
      <c r="G35" s="333"/>
      <c r="H35" s="333"/>
      <c r="I35" s="333"/>
      <c r="J35" s="333"/>
      <c r="K35" s="333"/>
      <c r="L35" s="333"/>
      <c r="M35" s="333"/>
      <c r="N35" s="333"/>
      <c r="O35" s="333"/>
      <c r="P35" s="333"/>
      <c r="Q35" s="333"/>
      <c r="R35" s="333"/>
      <c r="S35" s="334"/>
      <c r="T35" s="88" t="s">
        <v>36</v>
      </c>
      <c r="U35" s="37"/>
      <c r="V35" s="37"/>
      <c r="W35" s="37"/>
      <c r="X35" s="37"/>
      <c r="Y35" s="37"/>
      <c r="Z35" s="37"/>
      <c r="AA35" s="37"/>
      <c r="AB35" s="89"/>
      <c r="AC35" s="8"/>
    </row>
    <row r="36" spans="1:29" s="6" customFormat="1" ht="12" customHeight="1">
      <c r="A36" s="90" t="s">
        <v>37</v>
      </c>
      <c r="B36" s="58" t="s">
        <v>38</v>
      </c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91"/>
      <c r="T36" s="280"/>
      <c r="U36" s="269"/>
      <c r="V36" s="269"/>
      <c r="W36" s="269"/>
      <c r="X36" s="269"/>
      <c r="Y36" s="269"/>
      <c r="Z36" s="269"/>
      <c r="AA36" s="269"/>
      <c r="AB36" s="270"/>
      <c r="AC36" s="2"/>
    </row>
    <row r="37" spans="1:29" s="6" customFormat="1" ht="12" customHeight="1">
      <c r="A37" s="90" t="s">
        <v>39</v>
      </c>
      <c r="B37" s="58" t="s">
        <v>40</v>
      </c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91"/>
      <c r="T37" s="280"/>
      <c r="U37" s="269"/>
      <c r="V37" s="269"/>
      <c r="W37" s="269"/>
      <c r="X37" s="269"/>
      <c r="Y37" s="269"/>
      <c r="Z37" s="269"/>
      <c r="AA37" s="269"/>
      <c r="AB37" s="270"/>
      <c r="AC37" s="8"/>
    </row>
    <row r="38" spans="1:29" s="6" customFormat="1" ht="12" customHeight="1">
      <c r="A38" s="90" t="s">
        <v>41</v>
      </c>
      <c r="B38" s="58" t="s">
        <v>42</v>
      </c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91"/>
      <c r="T38" s="280"/>
      <c r="U38" s="269"/>
      <c r="V38" s="269"/>
      <c r="W38" s="269"/>
      <c r="X38" s="269"/>
      <c r="Y38" s="269"/>
      <c r="Z38" s="269"/>
      <c r="AA38" s="269"/>
      <c r="AB38" s="270"/>
      <c r="AC38" s="8"/>
    </row>
    <row r="39" spans="1:29" s="10" customFormat="1" ht="17.25" customHeight="1">
      <c r="A39" s="92" t="s">
        <v>43</v>
      </c>
      <c r="B39" s="288" t="s">
        <v>44</v>
      </c>
      <c r="C39" s="288"/>
      <c r="D39" s="288"/>
      <c r="E39" s="288"/>
      <c r="F39" s="288"/>
      <c r="G39" s="288"/>
      <c r="H39" s="288"/>
      <c r="I39" s="288"/>
      <c r="J39" s="288"/>
      <c r="K39" s="288"/>
      <c r="L39" s="288"/>
      <c r="M39" s="288"/>
      <c r="N39" s="288"/>
      <c r="O39" s="288"/>
      <c r="P39" s="288"/>
      <c r="Q39" s="288"/>
      <c r="R39" s="288"/>
      <c r="S39" s="289"/>
      <c r="T39" s="280"/>
      <c r="U39" s="269"/>
      <c r="V39" s="269"/>
      <c r="W39" s="269"/>
      <c r="X39" s="269"/>
      <c r="Y39" s="269"/>
      <c r="Z39" s="269"/>
      <c r="AA39" s="269"/>
      <c r="AB39" s="270"/>
      <c r="AC39" s="18"/>
    </row>
    <row r="40" spans="1:29" s="6" customFormat="1" ht="15" customHeight="1" thickBot="1">
      <c r="A40" s="93"/>
      <c r="B40" s="94"/>
      <c r="C40" s="94"/>
      <c r="D40" s="94"/>
      <c r="E40" s="95" t="s">
        <v>45</v>
      </c>
      <c r="F40" s="94"/>
      <c r="G40" s="94"/>
      <c r="H40" s="94"/>
      <c r="I40" s="95" t="s">
        <v>46</v>
      </c>
      <c r="J40" s="94"/>
      <c r="K40" s="94"/>
      <c r="L40" s="94"/>
      <c r="M40" s="94"/>
      <c r="N40" s="94"/>
      <c r="O40" s="94"/>
      <c r="P40" s="94"/>
      <c r="Q40" s="96" t="s">
        <v>47</v>
      </c>
      <c r="R40" s="97" t="s">
        <v>26</v>
      </c>
      <c r="S40" s="98"/>
      <c r="T40" s="290">
        <f>SUM(T36:AB39)</f>
        <v>0</v>
      </c>
      <c r="U40" s="291"/>
      <c r="V40" s="291"/>
      <c r="W40" s="291"/>
      <c r="X40" s="291"/>
      <c r="Y40" s="291"/>
      <c r="Z40" s="291"/>
      <c r="AA40" s="291"/>
      <c r="AB40" s="292"/>
      <c r="AC40" s="8"/>
    </row>
    <row r="41" spans="1:29" s="6" customFormat="1" ht="9" customHeight="1">
      <c r="A41" s="99" t="s">
        <v>48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91"/>
      <c r="T41" s="58"/>
      <c r="U41" s="58"/>
      <c r="V41" s="58"/>
      <c r="W41" s="58"/>
      <c r="X41" s="58"/>
      <c r="Y41" s="58"/>
      <c r="Z41" s="58"/>
      <c r="AA41" s="58"/>
      <c r="AB41" s="60"/>
      <c r="AC41" s="8"/>
    </row>
    <row r="42" spans="1:29" s="6" customFormat="1" ht="12" customHeight="1">
      <c r="A42" s="55"/>
      <c r="B42" s="50"/>
      <c r="C42" s="100" t="s">
        <v>110</v>
      </c>
      <c r="D42" s="50"/>
      <c r="E42" s="50"/>
      <c r="F42" s="50"/>
      <c r="G42" s="168"/>
      <c r="H42" s="168" t="s">
        <v>29</v>
      </c>
      <c r="I42" s="168"/>
      <c r="J42" s="168"/>
      <c r="K42" s="168"/>
      <c r="L42" s="168"/>
      <c r="M42" s="168"/>
      <c r="N42" s="168"/>
      <c r="O42" s="168"/>
      <c r="P42" s="168"/>
      <c r="Q42" s="168"/>
      <c r="R42" s="168"/>
      <c r="S42" s="181"/>
      <c r="T42" s="285"/>
      <c r="U42" s="286"/>
      <c r="V42" s="286"/>
      <c r="W42" s="286"/>
      <c r="X42" s="286"/>
      <c r="Y42" s="286"/>
      <c r="Z42" s="286"/>
      <c r="AA42" s="286"/>
      <c r="AB42" s="287"/>
      <c r="AC42" s="8"/>
    </row>
    <row r="43" spans="1:29" s="6" customFormat="1" ht="18" customHeight="1" thickBot="1">
      <c r="A43" s="55"/>
      <c r="B43" s="50"/>
      <c r="C43" s="101" t="s">
        <v>22</v>
      </c>
      <c r="D43" s="281">
        <f>+T40</f>
        <v>0</v>
      </c>
      <c r="E43" s="282"/>
      <c r="F43" s="282"/>
      <c r="G43" s="175" t="s">
        <v>30</v>
      </c>
      <c r="H43" s="176" t="s">
        <v>22</v>
      </c>
      <c r="I43" s="281">
        <f>+I32</f>
        <v>43</v>
      </c>
      <c r="J43" s="281"/>
      <c r="K43" s="281"/>
      <c r="L43" s="281"/>
      <c r="M43" s="281"/>
      <c r="N43" s="177"/>
      <c r="O43" s="177"/>
      <c r="P43" s="182" t="s">
        <v>31</v>
      </c>
      <c r="Q43" s="183" t="s">
        <v>49</v>
      </c>
      <c r="R43" s="184" t="s">
        <v>26</v>
      </c>
      <c r="S43" s="181"/>
      <c r="T43" s="283">
        <f>D43/I43</f>
        <v>0</v>
      </c>
      <c r="U43" s="284"/>
      <c r="V43" s="284"/>
      <c r="W43" s="284"/>
      <c r="X43" s="284"/>
      <c r="Y43" s="284"/>
      <c r="Z43" s="284"/>
      <c r="AA43" s="185" t="s">
        <v>33</v>
      </c>
      <c r="AB43" s="186"/>
      <c r="AC43" s="8"/>
    </row>
    <row r="44" spans="1:29" s="6" customFormat="1" ht="9" customHeight="1">
      <c r="A44" s="102" t="s">
        <v>50</v>
      </c>
      <c r="B44" s="103"/>
      <c r="C44" s="103"/>
      <c r="D44" s="103"/>
      <c r="E44" s="103"/>
      <c r="F44" s="103"/>
      <c r="G44" s="187"/>
      <c r="H44" s="187"/>
      <c r="I44" s="187"/>
      <c r="J44" s="187"/>
      <c r="K44" s="187"/>
      <c r="L44" s="187"/>
      <c r="M44" s="187"/>
      <c r="N44" s="187"/>
      <c r="O44" s="187"/>
      <c r="P44" s="187"/>
      <c r="Q44" s="187"/>
      <c r="R44" s="188"/>
      <c r="S44" s="189"/>
      <c r="T44" s="187"/>
      <c r="U44" s="187"/>
      <c r="V44" s="187"/>
      <c r="W44" s="187"/>
      <c r="X44" s="187"/>
      <c r="Y44" s="187"/>
      <c r="Z44" s="187"/>
      <c r="AA44" s="187"/>
      <c r="AB44" s="190"/>
      <c r="AC44" s="8"/>
    </row>
    <row r="45" spans="1:29" s="11" customFormat="1" ht="17.25" customHeight="1" thickBot="1">
      <c r="A45" s="104" t="s">
        <v>37</v>
      </c>
      <c r="B45" s="105" t="s">
        <v>109</v>
      </c>
      <c r="C45" s="106"/>
      <c r="D45" s="106"/>
      <c r="E45" s="106"/>
      <c r="F45" s="106"/>
      <c r="G45" s="191"/>
      <c r="H45" s="191"/>
      <c r="I45" s="191"/>
      <c r="J45" s="191"/>
      <c r="K45" s="191"/>
      <c r="L45" s="191"/>
      <c r="M45" s="191"/>
      <c r="N45" s="191"/>
      <c r="O45" s="191"/>
      <c r="P45" s="191"/>
      <c r="Q45" s="192" t="s">
        <v>7</v>
      </c>
      <c r="R45" s="193" t="s">
        <v>26</v>
      </c>
      <c r="S45" s="194"/>
      <c r="T45" s="272">
        <v>774</v>
      </c>
      <c r="U45" s="273"/>
      <c r="V45" s="273"/>
      <c r="W45" s="273"/>
      <c r="X45" s="273"/>
      <c r="Y45" s="273"/>
      <c r="Z45" s="273"/>
      <c r="AA45" s="195" t="s">
        <v>51</v>
      </c>
      <c r="AB45" s="196"/>
      <c r="AC45" s="15"/>
    </row>
    <row r="46" spans="1:29" s="6" customFormat="1" ht="9.9499999999999993" customHeight="1">
      <c r="A46" s="55"/>
      <c r="B46" s="50" t="s">
        <v>52</v>
      </c>
      <c r="C46" s="100"/>
      <c r="D46" s="50"/>
      <c r="E46" s="50"/>
      <c r="F46" s="50"/>
      <c r="G46" s="168" t="s">
        <v>53</v>
      </c>
      <c r="H46" s="168"/>
      <c r="I46" s="168"/>
      <c r="J46" s="168"/>
      <c r="K46" s="168"/>
      <c r="L46" s="168"/>
      <c r="M46" s="168"/>
      <c r="N46" s="168"/>
      <c r="O46" s="168"/>
      <c r="P46" s="168"/>
      <c r="Q46" s="168"/>
      <c r="R46" s="168"/>
      <c r="S46" s="181"/>
      <c r="T46" s="168"/>
      <c r="U46" s="168"/>
      <c r="V46" s="168"/>
      <c r="W46" s="168"/>
      <c r="X46" s="168"/>
      <c r="Y46" s="168"/>
      <c r="Z46" s="168"/>
      <c r="AA46" s="168"/>
      <c r="AB46" s="169"/>
      <c r="AC46" s="8"/>
    </row>
    <row r="47" spans="1:29" s="6" customFormat="1" ht="18" customHeight="1">
      <c r="A47" s="55"/>
      <c r="B47" s="262">
        <f>T32</f>
        <v>0</v>
      </c>
      <c r="C47" s="263"/>
      <c r="D47" s="263"/>
      <c r="E47" s="178" t="s">
        <v>33</v>
      </c>
      <c r="F47" s="175" t="s">
        <v>54</v>
      </c>
      <c r="G47" s="262">
        <f>+IF(T43=0,T45,T43)</f>
        <v>774</v>
      </c>
      <c r="H47" s="263"/>
      <c r="I47" s="263"/>
      <c r="J47" s="179" t="s">
        <v>33</v>
      </c>
      <c r="K47" s="180"/>
      <c r="L47" s="180"/>
      <c r="M47" s="180"/>
      <c r="N47" s="168"/>
      <c r="O47" s="168"/>
      <c r="P47" s="182" t="s">
        <v>31</v>
      </c>
      <c r="Q47" s="183" t="s">
        <v>55</v>
      </c>
      <c r="R47" s="197" t="s">
        <v>26</v>
      </c>
      <c r="S47" s="181"/>
      <c r="T47" s="266">
        <f>B47-G47</f>
        <v>-774</v>
      </c>
      <c r="U47" s="263"/>
      <c r="V47" s="263"/>
      <c r="W47" s="263"/>
      <c r="X47" s="263"/>
      <c r="Y47" s="263"/>
      <c r="Z47" s="263"/>
      <c r="AA47" s="185" t="s">
        <v>33</v>
      </c>
      <c r="AB47" s="186"/>
      <c r="AC47" s="8"/>
    </row>
    <row r="48" spans="1:29" s="6" customFormat="1" ht="9" customHeight="1">
      <c r="A48" s="108"/>
      <c r="B48" s="43" t="s">
        <v>56</v>
      </c>
      <c r="C48" s="43"/>
      <c r="D48" s="43"/>
      <c r="E48" s="43"/>
      <c r="F48" s="43"/>
      <c r="G48" s="198"/>
      <c r="H48" s="198"/>
      <c r="I48" s="198"/>
      <c r="J48" s="198"/>
      <c r="K48" s="198"/>
      <c r="L48" s="198"/>
      <c r="M48" s="198"/>
      <c r="N48" s="198"/>
      <c r="O48" s="198"/>
      <c r="P48" s="198"/>
      <c r="Q48" s="198"/>
      <c r="R48" s="198"/>
      <c r="S48" s="198"/>
      <c r="T48" s="198"/>
      <c r="U48" s="198"/>
      <c r="V48" s="198"/>
      <c r="W48" s="198"/>
      <c r="X48" s="198"/>
      <c r="Y48" s="198"/>
      <c r="Z48" s="198"/>
      <c r="AA48" s="198"/>
      <c r="AB48" s="199"/>
      <c r="AC48" s="8"/>
    </row>
    <row r="49" spans="1:29" s="6" customFormat="1" ht="9" customHeight="1">
      <c r="A49" s="86" t="s">
        <v>57</v>
      </c>
      <c r="B49" s="50"/>
      <c r="C49" s="50"/>
      <c r="D49" s="50"/>
      <c r="E49" s="50"/>
      <c r="F49" s="50"/>
      <c r="G49" s="168"/>
      <c r="H49" s="168"/>
      <c r="I49" s="168"/>
      <c r="J49" s="168"/>
      <c r="K49" s="168"/>
      <c r="L49" s="168"/>
      <c r="M49" s="168"/>
      <c r="N49" s="168"/>
      <c r="O49" s="168"/>
      <c r="P49" s="168"/>
      <c r="Q49" s="168"/>
      <c r="R49" s="168"/>
      <c r="S49" s="168"/>
      <c r="T49" s="168"/>
      <c r="U49" s="168"/>
      <c r="V49" s="168"/>
      <c r="W49" s="168"/>
      <c r="X49" s="168"/>
      <c r="Y49" s="168"/>
      <c r="Z49" s="168"/>
      <c r="AA49" s="168"/>
      <c r="AB49" s="169"/>
      <c r="AC49" s="8"/>
    </row>
    <row r="50" spans="1:29" s="6" customFormat="1" ht="9" customHeight="1">
      <c r="A50" s="86" t="s">
        <v>58</v>
      </c>
      <c r="B50" s="50"/>
      <c r="C50" s="50" t="s">
        <v>59</v>
      </c>
      <c r="D50" s="50"/>
      <c r="E50" s="50"/>
      <c r="F50" s="50"/>
      <c r="G50" s="168"/>
      <c r="H50" s="168"/>
      <c r="I50" s="168"/>
      <c r="J50" s="168"/>
      <c r="K50" s="168"/>
      <c r="L50" s="168"/>
      <c r="M50" s="168"/>
      <c r="N50" s="168"/>
      <c r="O50" s="168"/>
      <c r="P50" s="168"/>
      <c r="Q50" s="168"/>
      <c r="R50" s="168"/>
      <c r="S50" s="168"/>
      <c r="T50" s="168"/>
      <c r="U50" s="168"/>
      <c r="V50" s="168"/>
      <c r="W50" s="168"/>
      <c r="X50" s="168"/>
      <c r="Y50" s="168"/>
      <c r="Z50" s="168"/>
      <c r="AA50" s="168"/>
      <c r="AB50" s="169"/>
      <c r="AC50" s="8"/>
    </row>
    <row r="51" spans="1:29" s="6" customFormat="1" ht="9" customHeight="1">
      <c r="A51" s="55"/>
      <c r="B51" s="50"/>
      <c r="C51" s="50" t="s">
        <v>60</v>
      </c>
      <c r="D51" s="50"/>
      <c r="E51" s="50"/>
      <c r="F51" s="50"/>
      <c r="G51" s="168"/>
      <c r="H51" s="168"/>
      <c r="I51" s="168"/>
      <c r="J51" s="168"/>
      <c r="K51" s="168"/>
      <c r="L51" s="168"/>
      <c r="M51" s="168"/>
      <c r="N51" s="168"/>
      <c r="O51" s="168"/>
      <c r="P51" s="168"/>
      <c r="Q51" s="168"/>
      <c r="R51" s="168"/>
      <c r="S51" s="168"/>
      <c r="T51" s="168"/>
      <c r="U51" s="168"/>
      <c r="V51" s="168"/>
      <c r="W51" s="168"/>
      <c r="X51" s="168"/>
      <c r="Y51" s="168"/>
      <c r="Z51" s="168"/>
      <c r="AA51" s="168"/>
      <c r="AB51" s="169"/>
      <c r="AC51" s="8"/>
    </row>
    <row r="52" spans="1:29" s="11" customFormat="1" ht="14.1" customHeight="1" thickBot="1">
      <c r="A52" s="109"/>
      <c r="B52" s="106"/>
      <c r="C52" s="106"/>
      <c r="D52" s="106"/>
      <c r="E52" s="105" t="s">
        <v>61</v>
      </c>
      <c r="F52" s="106"/>
      <c r="G52" s="200"/>
      <c r="H52" s="191"/>
      <c r="I52" s="191"/>
      <c r="J52" s="191"/>
      <c r="K52" s="191"/>
      <c r="L52" s="191"/>
      <c r="M52" s="191"/>
      <c r="N52" s="191"/>
      <c r="O52" s="191"/>
      <c r="P52" s="191"/>
      <c r="Q52" s="192" t="s">
        <v>62</v>
      </c>
      <c r="R52" s="184" t="s">
        <v>26</v>
      </c>
      <c r="S52" s="191"/>
      <c r="T52" s="272">
        <f>IF(T47&lt;=1000,T47*J74,IF(AND(T47&gt;1000,T47&lt;=1500),(T47*J75)-Z75,IF(AND(T47&gt;1500,T47&lt;=2000),(T47*J76)-Z76,IF(AND(T47&gt;2000,T47&lt;=2500),(T47*J77)-Z77,IF(AND(T47&gt;2500,T47&lt;=3000),(T47*J78)-Z78,IF(AND(T47&gt;3000,T47&lt;=4000),(T47*J79)-Z79,IF(AND(T47&gt;4000,T47&lt;=6000),(T47*J80)-Z80,(T47*J81)-Z81)))))))</f>
        <v>-46.44</v>
      </c>
      <c r="U52" s="273"/>
      <c r="V52" s="273"/>
      <c r="W52" s="273"/>
      <c r="X52" s="273"/>
      <c r="Y52" s="273"/>
      <c r="Z52" s="273"/>
      <c r="AA52" s="201" t="s">
        <v>33</v>
      </c>
      <c r="AB52" s="202"/>
      <c r="AC52" s="15"/>
    </row>
    <row r="53" spans="1:29" s="6" customFormat="1" ht="9" customHeight="1">
      <c r="A53" s="110" t="s">
        <v>63</v>
      </c>
      <c r="B53" s="111"/>
      <c r="C53" s="111"/>
      <c r="D53" s="111"/>
      <c r="E53" s="111"/>
      <c r="F53" s="111"/>
      <c r="G53" s="203"/>
      <c r="H53" s="203"/>
      <c r="I53" s="203"/>
      <c r="J53" s="203"/>
      <c r="K53" s="203"/>
      <c r="L53" s="203"/>
      <c r="M53" s="203"/>
      <c r="N53" s="203"/>
      <c r="O53" s="203"/>
      <c r="P53" s="203"/>
      <c r="Q53" s="203"/>
      <c r="R53" s="203"/>
      <c r="S53" s="203"/>
      <c r="T53" s="203"/>
      <c r="U53" s="203"/>
      <c r="V53" s="203"/>
      <c r="W53" s="203"/>
      <c r="X53" s="203"/>
      <c r="Y53" s="203"/>
      <c r="Z53" s="203"/>
      <c r="AA53" s="203"/>
      <c r="AB53" s="204"/>
      <c r="AC53" s="8"/>
    </row>
    <row r="54" spans="1:29" s="6" customFormat="1" ht="12" customHeight="1">
      <c r="A54" s="112" t="s">
        <v>37</v>
      </c>
      <c r="B54" s="50" t="s">
        <v>64</v>
      </c>
      <c r="C54" s="50"/>
      <c r="D54" s="50"/>
      <c r="E54" s="50" t="s">
        <v>65</v>
      </c>
      <c r="F54" s="50"/>
      <c r="G54" s="168"/>
      <c r="H54" s="168"/>
      <c r="I54" s="168"/>
      <c r="J54" s="168"/>
      <c r="K54" s="271">
        <v>10</v>
      </c>
      <c r="L54" s="263"/>
      <c r="M54" s="263"/>
      <c r="N54" s="263"/>
      <c r="O54" s="263"/>
      <c r="P54" s="263"/>
      <c r="Q54" s="263"/>
      <c r="R54" s="205" t="s">
        <v>66</v>
      </c>
      <c r="S54" s="206"/>
      <c r="T54" s="168"/>
      <c r="U54" s="168"/>
      <c r="V54" s="168"/>
      <c r="W54" s="168"/>
      <c r="X54" s="168"/>
      <c r="Y54" s="168"/>
      <c r="Z54" s="168"/>
      <c r="AA54" s="168"/>
      <c r="AB54" s="169"/>
      <c r="AC54" s="8"/>
    </row>
    <row r="55" spans="1:29" s="6" customFormat="1" ht="11.1" customHeight="1">
      <c r="A55" s="112" t="s">
        <v>39</v>
      </c>
      <c r="B55" s="50" t="s">
        <v>67</v>
      </c>
      <c r="C55" s="50"/>
      <c r="D55" s="50"/>
      <c r="E55" s="50"/>
      <c r="F55" s="50"/>
      <c r="G55" s="254"/>
      <c r="H55" s="207" t="s">
        <v>68</v>
      </c>
      <c r="I55" s="208"/>
      <c r="J55" s="168"/>
      <c r="K55" s="277">
        <f>+G55*K54</f>
        <v>0</v>
      </c>
      <c r="L55" s="275"/>
      <c r="M55" s="275"/>
      <c r="N55" s="275"/>
      <c r="O55" s="275"/>
      <c r="P55" s="275"/>
      <c r="Q55" s="275"/>
      <c r="R55" s="205" t="s">
        <v>66</v>
      </c>
      <c r="S55" s="206"/>
      <c r="T55" s="168"/>
      <c r="U55" s="168"/>
      <c r="V55" s="168"/>
      <c r="W55" s="168"/>
      <c r="X55" s="168"/>
      <c r="Y55" s="168"/>
      <c r="Z55" s="168"/>
      <c r="AA55" s="168"/>
      <c r="AB55" s="169"/>
      <c r="AC55" s="8"/>
    </row>
    <row r="56" spans="1:29" s="6" customFormat="1" ht="11.1" customHeight="1">
      <c r="A56" s="112" t="s">
        <v>41</v>
      </c>
      <c r="B56" s="50" t="s">
        <v>111</v>
      </c>
      <c r="C56" s="50"/>
      <c r="D56" s="50"/>
      <c r="E56" s="50"/>
      <c r="F56" s="50"/>
      <c r="G56" s="168"/>
      <c r="H56" s="168"/>
      <c r="I56" s="168"/>
      <c r="J56" s="168"/>
      <c r="K56" s="168"/>
      <c r="L56" s="168"/>
      <c r="M56" s="168"/>
      <c r="N56" s="168"/>
      <c r="O56" s="168"/>
      <c r="P56" s="168"/>
      <c r="Q56" s="168"/>
      <c r="R56" s="168"/>
      <c r="S56" s="168"/>
      <c r="T56" s="168"/>
      <c r="U56" s="168"/>
      <c r="V56" s="168"/>
      <c r="W56" s="168"/>
      <c r="X56" s="168"/>
      <c r="Y56" s="168"/>
      <c r="Z56" s="168"/>
      <c r="AA56" s="168"/>
      <c r="AB56" s="169"/>
      <c r="AC56" s="8"/>
    </row>
    <row r="57" spans="1:29" s="6" customFormat="1" ht="12.75" customHeight="1">
      <c r="A57" s="112"/>
      <c r="B57" s="114" t="s">
        <v>69</v>
      </c>
      <c r="C57" s="255">
        <v>0</v>
      </c>
      <c r="D57" s="115"/>
      <c r="E57" s="50"/>
      <c r="F57" s="113"/>
      <c r="G57" s="168" t="s">
        <v>70</v>
      </c>
      <c r="H57" s="209">
        <f>+I43</f>
        <v>43</v>
      </c>
      <c r="I57" s="168"/>
      <c r="J57" s="210" t="s">
        <v>31</v>
      </c>
      <c r="K57" s="274">
        <f>+C57/H57</f>
        <v>0</v>
      </c>
      <c r="L57" s="275"/>
      <c r="M57" s="275"/>
      <c r="N57" s="275"/>
      <c r="O57" s="275"/>
      <c r="P57" s="275"/>
      <c r="Q57" s="275"/>
      <c r="R57" s="211" t="s">
        <v>66</v>
      </c>
      <c r="S57" s="212"/>
      <c r="T57" s="168"/>
      <c r="U57" s="168"/>
      <c r="V57" s="168"/>
      <c r="W57" s="168"/>
      <c r="X57" s="168"/>
      <c r="Y57" s="168"/>
      <c r="Z57" s="168"/>
      <c r="AA57" s="168"/>
      <c r="AB57" s="169"/>
      <c r="AC57" s="8"/>
    </row>
    <row r="58" spans="1:29" s="11" customFormat="1" ht="15" customHeight="1" thickBot="1">
      <c r="A58" s="116"/>
      <c r="B58" s="78"/>
      <c r="C58" s="78"/>
      <c r="D58" s="78"/>
      <c r="E58" s="79" t="s">
        <v>71</v>
      </c>
      <c r="F58" s="78"/>
      <c r="G58" s="213"/>
      <c r="H58" s="213"/>
      <c r="I58" s="213"/>
      <c r="J58" s="213"/>
      <c r="K58" s="213"/>
      <c r="L58" s="213"/>
      <c r="M58" s="213"/>
      <c r="N58" s="213"/>
      <c r="O58" s="213"/>
      <c r="P58" s="213"/>
      <c r="Q58" s="214" t="s">
        <v>72</v>
      </c>
      <c r="R58" s="215" t="s">
        <v>26</v>
      </c>
      <c r="S58" s="216"/>
      <c r="T58" s="276">
        <f>K57+K55+K54</f>
        <v>10</v>
      </c>
      <c r="U58" s="273"/>
      <c r="V58" s="273"/>
      <c r="W58" s="273"/>
      <c r="X58" s="273"/>
      <c r="Y58" s="273"/>
      <c r="Z58" s="273"/>
      <c r="AA58" s="217" t="s">
        <v>33</v>
      </c>
      <c r="AB58" s="218"/>
      <c r="AC58" s="15"/>
    </row>
    <row r="59" spans="1:29" s="11" customFormat="1" ht="15" customHeight="1" thickBot="1">
      <c r="A59" s="117" t="s">
        <v>73</v>
      </c>
      <c r="B59" s="118"/>
      <c r="C59" s="118"/>
      <c r="D59" s="118"/>
      <c r="E59" s="118"/>
      <c r="F59" s="118"/>
      <c r="G59" s="219"/>
      <c r="H59" s="219"/>
      <c r="I59" s="219"/>
      <c r="J59" s="219"/>
      <c r="K59" s="220"/>
      <c r="L59" s="220"/>
      <c r="M59" s="220" t="s">
        <v>62</v>
      </c>
      <c r="N59" s="221" t="s">
        <v>54</v>
      </c>
      <c r="O59" s="220" t="s">
        <v>72</v>
      </c>
      <c r="P59" s="222" t="s">
        <v>31</v>
      </c>
      <c r="Q59" s="220" t="s">
        <v>74</v>
      </c>
      <c r="R59" s="223" t="s">
        <v>26</v>
      </c>
      <c r="S59" s="224"/>
      <c r="T59" s="260">
        <f>+IF(T52&lt;T58,0,T52-T58)</f>
        <v>0</v>
      </c>
      <c r="U59" s="261"/>
      <c r="V59" s="261"/>
      <c r="W59" s="261"/>
      <c r="X59" s="261"/>
      <c r="Y59" s="261"/>
      <c r="Z59" s="261"/>
      <c r="AA59" s="225" t="s">
        <v>33</v>
      </c>
      <c r="AB59" s="226"/>
      <c r="AC59" s="15"/>
    </row>
    <row r="60" spans="1:29" s="6" customFormat="1" ht="9" customHeight="1">
      <c r="A60" s="86" t="s">
        <v>75</v>
      </c>
      <c r="B60" s="50"/>
      <c r="C60" s="50"/>
      <c r="D60" s="50"/>
      <c r="E60" s="50"/>
      <c r="F60" s="50"/>
      <c r="G60" s="168"/>
      <c r="H60" s="168"/>
      <c r="I60" s="168"/>
      <c r="J60" s="168"/>
      <c r="K60" s="168"/>
      <c r="L60" s="168"/>
      <c r="M60" s="168"/>
      <c r="N60" s="168"/>
      <c r="O60" s="168"/>
      <c r="P60" s="168"/>
      <c r="Q60" s="168"/>
      <c r="R60" s="168"/>
      <c r="S60" s="168"/>
      <c r="T60" s="168"/>
      <c r="U60" s="168"/>
      <c r="V60" s="168"/>
      <c r="W60" s="168"/>
      <c r="X60" s="168"/>
      <c r="Y60" s="168"/>
      <c r="Z60" s="168"/>
      <c r="AA60" s="168"/>
      <c r="AB60" s="169"/>
      <c r="AC60" s="8"/>
    </row>
    <row r="61" spans="1:29" s="6" customFormat="1" ht="9" customHeight="1">
      <c r="A61" s="55"/>
      <c r="B61" s="119" t="s">
        <v>112</v>
      </c>
      <c r="C61" s="50"/>
      <c r="D61" s="50"/>
      <c r="E61" s="50"/>
      <c r="F61" s="50"/>
      <c r="G61" s="168"/>
      <c r="H61" s="168"/>
      <c r="I61" s="168"/>
      <c r="J61" s="168"/>
      <c r="K61" s="168"/>
      <c r="L61" s="168"/>
      <c r="M61" s="168"/>
      <c r="N61" s="168"/>
      <c r="O61" s="168"/>
      <c r="P61" s="168"/>
      <c r="Q61" s="168"/>
      <c r="R61" s="168"/>
      <c r="S61" s="168"/>
      <c r="T61" s="168"/>
      <c r="U61" s="168"/>
      <c r="V61" s="168"/>
      <c r="W61" s="168"/>
      <c r="X61" s="168"/>
      <c r="Y61" s="168"/>
      <c r="Z61" s="168"/>
      <c r="AA61" s="168"/>
      <c r="AB61" s="169"/>
      <c r="AC61" s="8"/>
    </row>
    <row r="62" spans="1:29" s="14" customFormat="1" ht="19.5" customHeight="1">
      <c r="A62" s="120"/>
      <c r="B62" s="79"/>
      <c r="C62" s="121" t="s">
        <v>76</v>
      </c>
      <c r="D62" s="81" t="s">
        <v>26</v>
      </c>
      <c r="E62" s="122" t="s">
        <v>77</v>
      </c>
      <c r="F62" s="123" t="s">
        <v>118</v>
      </c>
      <c r="G62" s="227"/>
      <c r="H62" s="228" t="s">
        <v>78</v>
      </c>
      <c r="I62" s="229">
        <f>T59</f>
        <v>0</v>
      </c>
      <c r="J62" s="230"/>
      <c r="K62" s="230"/>
      <c r="L62" s="230"/>
      <c r="M62" s="230"/>
      <c r="N62" s="231"/>
      <c r="O62" s="230" t="s">
        <v>79</v>
      </c>
      <c r="P62" s="228"/>
      <c r="Q62" s="278" t="e">
        <f>T59/T32*100</f>
        <v>#DIV/0!</v>
      </c>
      <c r="R62" s="279"/>
      <c r="S62" s="279"/>
      <c r="T62" s="279"/>
      <c r="U62" s="232" t="s">
        <v>77</v>
      </c>
      <c r="V62" s="228"/>
      <c r="W62" s="228"/>
      <c r="X62" s="228">
        <v>0</v>
      </c>
      <c r="Y62" s="233"/>
      <c r="Z62" s="228"/>
      <c r="AA62" s="228"/>
      <c r="AB62" s="234"/>
      <c r="AC62" s="13"/>
    </row>
    <row r="63" spans="1:29" s="14" customFormat="1" ht="12" customHeight="1">
      <c r="A63" s="120"/>
      <c r="B63" s="79"/>
      <c r="C63" s="121"/>
      <c r="D63" s="124"/>
      <c r="E63" s="122"/>
      <c r="F63" s="123"/>
      <c r="G63" s="227"/>
      <c r="H63" s="228"/>
      <c r="I63" s="235">
        <f>T32</f>
        <v>0</v>
      </c>
      <c r="J63" s="230"/>
      <c r="K63" s="230"/>
      <c r="L63" s="230"/>
      <c r="M63" s="230"/>
      <c r="N63" s="231"/>
      <c r="O63" s="230"/>
      <c r="P63" s="228"/>
      <c r="Q63" s="236"/>
      <c r="R63" s="237"/>
      <c r="S63" s="237"/>
      <c r="T63" s="230"/>
      <c r="U63" s="228"/>
      <c r="V63" s="228"/>
      <c r="W63" s="228"/>
      <c r="X63" s="228"/>
      <c r="Y63" s="228"/>
      <c r="Z63" s="228"/>
      <c r="AA63" s="228"/>
      <c r="AB63" s="234"/>
      <c r="AC63" s="13"/>
    </row>
    <row r="64" spans="1:29" s="6" customFormat="1" ht="9" customHeight="1">
      <c r="A64" s="125" t="s">
        <v>80</v>
      </c>
      <c r="B64" s="64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5"/>
      <c r="AC64" s="8"/>
    </row>
    <row r="65" spans="1:29" s="6" customFormat="1" ht="9" customHeight="1" thickBot="1">
      <c r="A65" s="55" t="s">
        <v>81</v>
      </c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1"/>
      <c r="AC65" s="8"/>
    </row>
    <row r="66" spans="1:29" s="6" customFormat="1" ht="9" customHeight="1">
      <c r="A66" s="126" t="s">
        <v>82</v>
      </c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127"/>
      <c r="AC66" s="8"/>
    </row>
    <row r="67" spans="1:29" s="6" customFormat="1" ht="9" customHeight="1">
      <c r="A67" s="128" t="s">
        <v>83</v>
      </c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1"/>
      <c r="AC67" s="8"/>
    </row>
    <row r="68" spans="1:29" s="11" customFormat="1" ht="14.1" customHeight="1">
      <c r="A68" s="116" t="s">
        <v>37</v>
      </c>
      <c r="B68" s="78" t="s">
        <v>84</v>
      </c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80">
        <v>1</v>
      </c>
      <c r="R68" s="81" t="s">
        <v>26</v>
      </c>
      <c r="S68" s="78"/>
      <c r="T68" s="268"/>
      <c r="U68" s="269"/>
      <c r="V68" s="269"/>
      <c r="W68" s="269"/>
      <c r="X68" s="269"/>
      <c r="Y68" s="269"/>
      <c r="Z68" s="269"/>
      <c r="AA68" s="269"/>
      <c r="AB68" s="270"/>
      <c r="AC68" s="15"/>
    </row>
    <row r="69" spans="1:29" s="11" customFormat="1" ht="14.1" customHeight="1">
      <c r="A69" s="116" t="s">
        <v>39</v>
      </c>
      <c r="B69" s="78" t="s">
        <v>85</v>
      </c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80">
        <v>2</v>
      </c>
      <c r="R69" s="81" t="s">
        <v>26</v>
      </c>
      <c r="S69" s="78"/>
      <c r="T69" s="268"/>
      <c r="U69" s="269"/>
      <c r="V69" s="269"/>
      <c r="W69" s="269"/>
      <c r="X69" s="269"/>
      <c r="Y69" s="269"/>
      <c r="Z69" s="269"/>
      <c r="AA69" s="269"/>
      <c r="AB69" s="270"/>
      <c r="AC69" s="15"/>
    </row>
    <row r="70" spans="1:29" s="6" customFormat="1" ht="9" customHeight="1">
      <c r="A70" s="55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238"/>
      <c r="U70" s="238"/>
      <c r="V70" s="238"/>
      <c r="W70" s="238"/>
      <c r="X70" s="238"/>
      <c r="Y70" s="238"/>
      <c r="Z70" s="238"/>
      <c r="AA70" s="238"/>
      <c r="AB70" s="239"/>
      <c r="AC70" s="8"/>
    </row>
    <row r="71" spans="1:29" s="11" customFormat="1" ht="26.25" customHeight="1" thickBot="1">
      <c r="A71" s="129" t="s">
        <v>86</v>
      </c>
      <c r="B71" s="20"/>
      <c r="C71" s="78"/>
      <c r="D71" s="78"/>
      <c r="E71" s="81" t="s">
        <v>26</v>
      </c>
      <c r="F71" s="130" t="s">
        <v>119</v>
      </c>
      <c r="G71" s="131"/>
      <c r="H71" s="131"/>
      <c r="I71" s="132" t="s">
        <v>87</v>
      </c>
      <c r="J71" s="132">
        <v>100</v>
      </c>
      <c r="K71" s="133">
        <f>+T59</f>
        <v>0</v>
      </c>
      <c r="L71" s="132"/>
      <c r="M71" s="213"/>
      <c r="N71" s="249">
        <f>T59</f>
        <v>0</v>
      </c>
      <c r="O71" s="240"/>
      <c r="P71" s="249" t="s">
        <v>88</v>
      </c>
      <c r="Q71" s="241">
        <f>I32</f>
        <v>43</v>
      </c>
      <c r="R71" s="241"/>
      <c r="S71" s="240"/>
      <c r="T71" s="240" t="s">
        <v>54</v>
      </c>
      <c r="U71" s="241">
        <f>T68</f>
        <v>0</v>
      </c>
      <c r="V71" s="241"/>
      <c r="W71" s="242" t="s">
        <v>88</v>
      </c>
      <c r="X71" s="243">
        <v>100</v>
      </c>
      <c r="Y71" s="244" t="s">
        <v>31</v>
      </c>
      <c r="Z71" s="267" t="e">
        <f>(T59*I43-T68)/((C26+L26+C28+L28)-T69)*100</f>
        <v>#DIV/0!</v>
      </c>
      <c r="AA71" s="267"/>
      <c r="AB71" s="245" t="s">
        <v>77</v>
      </c>
      <c r="AC71" s="15"/>
    </row>
    <row r="72" spans="1:29" s="11" customFormat="1" ht="26.25" customHeight="1">
      <c r="A72" s="129"/>
      <c r="B72" s="20"/>
      <c r="C72" s="78"/>
      <c r="D72" s="78"/>
      <c r="E72" s="124"/>
      <c r="F72" s="130"/>
      <c r="G72" s="131"/>
      <c r="H72" s="131"/>
      <c r="I72" s="132"/>
      <c r="J72" s="132"/>
      <c r="K72" s="132"/>
      <c r="L72" s="132"/>
      <c r="M72" s="213"/>
      <c r="N72" s="250">
        <f>C26</f>
        <v>0</v>
      </c>
      <c r="O72" s="246"/>
      <c r="P72" s="250"/>
      <c r="Q72" s="246"/>
      <c r="R72" s="246" t="s">
        <v>54</v>
      </c>
      <c r="S72" s="251">
        <f>T69</f>
        <v>0</v>
      </c>
      <c r="T72" s="246"/>
      <c r="U72" s="246"/>
      <c r="V72" s="246"/>
      <c r="W72" s="247"/>
      <c r="X72" s="236"/>
      <c r="Y72" s="244"/>
      <c r="Z72" s="244"/>
      <c r="AA72" s="247"/>
      <c r="AB72" s="248"/>
      <c r="AC72" s="15"/>
    </row>
    <row r="73" spans="1:29" s="6" customFormat="1" ht="9" customHeight="1">
      <c r="A73" s="134"/>
      <c r="B73" s="135" t="s">
        <v>89</v>
      </c>
      <c r="C73" s="135"/>
      <c r="D73" s="135"/>
      <c r="E73" s="135"/>
      <c r="F73" s="135"/>
      <c r="G73" s="135"/>
      <c r="H73" s="135"/>
      <c r="I73" s="135" t="s">
        <v>90</v>
      </c>
      <c r="J73" s="135"/>
      <c r="K73" s="135"/>
      <c r="L73" s="135"/>
      <c r="M73" s="135"/>
      <c r="N73" s="136"/>
      <c r="O73" s="137"/>
      <c r="P73" s="135" t="s">
        <v>91</v>
      </c>
      <c r="Q73" s="135"/>
      <c r="R73" s="135"/>
      <c r="S73" s="135"/>
      <c r="T73" s="135"/>
      <c r="U73" s="135"/>
      <c r="V73" s="136"/>
      <c r="W73" s="135" t="s">
        <v>92</v>
      </c>
      <c r="X73" s="135"/>
      <c r="Y73" s="135"/>
      <c r="Z73" s="135"/>
      <c r="AA73" s="135"/>
      <c r="AB73" s="138"/>
      <c r="AC73" s="8"/>
    </row>
    <row r="74" spans="1:29" s="6" customFormat="1" ht="9" customHeight="1">
      <c r="A74" s="55"/>
      <c r="B74" s="139"/>
      <c r="C74" s="139" t="s">
        <v>93</v>
      </c>
      <c r="D74" s="50"/>
      <c r="E74" s="140" t="s">
        <v>94</v>
      </c>
      <c r="F74" s="141" t="s">
        <v>95</v>
      </c>
      <c r="G74" s="142">
        <v>1000</v>
      </c>
      <c r="H74" s="50"/>
      <c r="I74" s="50"/>
      <c r="J74" s="143">
        <v>0.06</v>
      </c>
      <c r="K74" s="143"/>
      <c r="L74" s="143"/>
      <c r="M74" s="140" t="s">
        <v>94</v>
      </c>
      <c r="N74" s="140" t="s">
        <v>94</v>
      </c>
      <c r="O74" s="140" t="s">
        <v>94</v>
      </c>
      <c r="P74" s="140" t="s">
        <v>94</v>
      </c>
      <c r="Q74" s="140" t="s">
        <v>94</v>
      </c>
      <c r="R74" s="140" t="s">
        <v>94</v>
      </c>
      <c r="S74" s="140" t="s">
        <v>94</v>
      </c>
      <c r="T74" s="140" t="s">
        <v>94</v>
      </c>
      <c r="U74" s="140" t="s">
        <v>94</v>
      </c>
      <c r="V74" s="140" t="s">
        <v>94</v>
      </c>
      <c r="W74" s="140" t="s">
        <v>94</v>
      </c>
      <c r="X74" s="140" t="s">
        <v>94</v>
      </c>
      <c r="Y74" s="140" t="s">
        <v>94</v>
      </c>
      <c r="Z74" s="144"/>
      <c r="AA74" s="144"/>
      <c r="AB74" s="51"/>
      <c r="AC74" s="8"/>
    </row>
    <row r="75" spans="1:29" s="6" customFormat="1" ht="9" customHeight="1">
      <c r="A75" s="55"/>
      <c r="B75" s="139"/>
      <c r="C75" s="139" t="s">
        <v>93</v>
      </c>
      <c r="D75" s="50"/>
      <c r="E75" s="140" t="s">
        <v>94</v>
      </c>
      <c r="F75" s="145" t="s">
        <v>96</v>
      </c>
      <c r="G75" s="142">
        <v>1500</v>
      </c>
      <c r="H75" s="50"/>
      <c r="I75" s="50"/>
      <c r="J75" s="143">
        <v>0.09</v>
      </c>
      <c r="K75" s="143"/>
      <c r="L75" s="143"/>
      <c r="M75" s="140" t="s">
        <v>94</v>
      </c>
      <c r="N75" s="140" t="s">
        <v>94</v>
      </c>
      <c r="O75" s="140" t="s">
        <v>94</v>
      </c>
      <c r="P75" s="140" t="s">
        <v>94</v>
      </c>
      <c r="Q75" s="140" t="s">
        <v>94</v>
      </c>
      <c r="R75" s="140" t="s">
        <v>94</v>
      </c>
      <c r="S75" s="140" t="s">
        <v>94</v>
      </c>
      <c r="T75" s="140" t="s">
        <v>94</v>
      </c>
      <c r="U75" s="140" t="s">
        <v>94</v>
      </c>
      <c r="V75" s="140" t="s">
        <v>94</v>
      </c>
      <c r="W75" s="140" t="s">
        <v>94</v>
      </c>
      <c r="X75" s="140" t="s">
        <v>94</v>
      </c>
      <c r="Y75" s="140" t="s">
        <v>94</v>
      </c>
      <c r="Z75" s="144">
        <v>30</v>
      </c>
      <c r="AA75" s="144"/>
      <c r="AB75" s="51"/>
      <c r="AC75" s="8"/>
    </row>
    <row r="76" spans="1:29" s="6" customFormat="1" ht="9" customHeight="1">
      <c r="A76" s="55"/>
      <c r="B76" s="139"/>
      <c r="C76" s="139" t="s">
        <v>93</v>
      </c>
      <c r="D76" s="50"/>
      <c r="E76" s="140" t="s">
        <v>94</v>
      </c>
      <c r="F76" s="145" t="s">
        <v>97</v>
      </c>
      <c r="G76" s="142">
        <v>2000</v>
      </c>
      <c r="H76" s="50"/>
      <c r="I76" s="50"/>
      <c r="J76" s="143">
        <v>0.12</v>
      </c>
      <c r="K76" s="143"/>
      <c r="L76" s="143"/>
      <c r="M76" s="140" t="s">
        <v>94</v>
      </c>
      <c r="N76" s="140" t="s">
        <v>94</v>
      </c>
      <c r="O76" s="140" t="s">
        <v>94</v>
      </c>
      <c r="P76" s="140" t="s">
        <v>94</v>
      </c>
      <c r="Q76" s="140" t="s">
        <v>94</v>
      </c>
      <c r="R76" s="140" t="s">
        <v>94</v>
      </c>
      <c r="S76" s="140" t="s">
        <v>94</v>
      </c>
      <c r="T76" s="140" t="s">
        <v>94</v>
      </c>
      <c r="U76" s="140" t="s">
        <v>94</v>
      </c>
      <c r="V76" s="140" t="s">
        <v>94</v>
      </c>
      <c r="W76" s="140" t="s">
        <v>94</v>
      </c>
      <c r="X76" s="140" t="s">
        <v>94</v>
      </c>
      <c r="Y76" s="140" t="s">
        <v>94</v>
      </c>
      <c r="Z76" s="144">
        <v>75</v>
      </c>
      <c r="AA76" s="144"/>
      <c r="AB76" s="51"/>
      <c r="AC76" s="8"/>
    </row>
    <row r="77" spans="1:29" s="6" customFormat="1" ht="9" customHeight="1">
      <c r="A77" s="55"/>
      <c r="B77" s="139"/>
      <c r="C77" s="139" t="s">
        <v>93</v>
      </c>
      <c r="D77" s="50"/>
      <c r="E77" s="140" t="s">
        <v>94</v>
      </c>
      <c r="F77" s="145" t="s">
        <v>98</v>
      </c>
      <c r="G77" s="142">
        <v>2500</v>
      </c>
      <c r="H77" s="50"/>
      <c r="I77" s="50"/>
      <c r="J77" s="143">
        <v>0.16</v>
      </c>
      <c r="K77" s="143"/>
      <c r="L77" s="143"/>
      <c r="M77" s="140" t="s">
        <v>94</v>
      </c>
      <c r="N77" s="140" t="s">
        <v>94</v>
      </c>
      <c r="O77" s="140" t="s">
        <v>94</v>
      </c>
      <c r="P77" s="140" t="s">
        <v>94</v>
      </c>
      <c r="Q77" s="140" t="s">
        <v>94</v>
      </c>
      <c r="R77" s="140" t="s">
        <v>94</v>
      </c>
      <c r="S77" s="140" t="s">
        <v>94</v>
      </c>
      <c r="T77" s="140" t="s">
        <v>94</v>
      </c>
      <c r="U77" s="140" t="s">
        <v>94</v>
      </c>
      <c r="V77" s="140" t="s">
        <v>94</v>
      </c>
      <c r="W77" s="140" t="s">
        <v>94</v>
      </c>
      <c r="X77" s="140" t="s">
        <v>94</v>
      </c>
      <c r="Y77" s="140" t="s">
        <v>94</v>
      </c>
      <c r="Z77" s="144">
        <v>155</v>
      </c>
      <c r="AA77" s="144"/>
      <c r="AB77" s="51"/>
      <c r="AC77" s="8"/>
    </row>
    <row r="78" spans="1:29" s="6" customFormat="1" ht="9" customHeight="1">
      <c r="A78" s="55"/>
      <c r="B78" s="139"/>
      <c r="C78" s="139" t="s">
        <v>93</v>
      </c>
      <c r="D78" s="50"/>
      <c r="E78" s="140" t="s">
        <v>94</v>
      </c>
      <c r="F78" s="145" t="s">
        <v>99</v>
      </c>
      <c r="G78" s="142">
        <v>3000</v>
      </c>
      <c r="H78" s="50"/>
      <c r="I78" s="50"/>
      <c r="J78" s="143">
        <v>0.2</v>
      </c>
      <c r="K78" s="143"/>
      <c r="L78" s="143"/>
      <c r="M78" s="140" t="s">
        <v>94</v>
      </c>
      <c r="N78" s="140" t="s">
        <v>94</v>
      </c>
      <c r="O78" s="140" t="s">
        <v>94</v>
      </c>
      <c r="P78" s="140" t="s">
        <v>94</v>
      </c>
      <c r="Q78" s="140" t="s">
        <v>94</v>
      </c>
      <c r="R78" s="140" t="s">
        <v>94</v>
      </c>
      <c r="S78" s="140" t="s">
        <v>94</v>
      </c>
      <c r="T78" s="140" t="s">
        <v>94</v>
      </c>
      <c r="U78" s="140" t="s">
        <v>94</v>
      </c>
      <c r="V78" s="140" t="s">
        <v>94</v>
      </c>
      <c r="W78" s="140" t="s">
        <v>94</v>
      </c>
      <c r="X78" s="140" t="s">
        <v>94</v>
      </c>
      <c r="Y78" s="140" t="s">
        <v>94</v>
      </c>
      <c r="Z78" s="144">
        <v>255</v>
      </c>
      <c r="AA78" s="144"/>
      <c r="AB78" s="51"/>
      <c r="AC78" s="8"/>
    </row>
    <row r="79" spans="1:29" s="6" customFormat="1" ht="9" customHeight="1">
      <c r="A79" s="55"/>
      <c r="B79" s="139"/>
      <c r="C79" s="139" t="s">
        <v>93</v>
      </c>
      <c r="D79" s="50"/>
      <c r="E79" s="140" t="s">
        <v>94</v>
      </c>
      <c r="F79" s="145" t="s">
        <v>100</v>
      </c>
      <c r="G79" s="142">
        <v>4000</v>
      </c>
      <c r="H79" s="50"/>
      <c r="I79" s="50"/>
      <c r="J79" s="143">
        <v>0.24</v>
      </c>
      <c r="K79" s="143"/>
      <c r="L79" s="143"/>
      <c r="M79" s="140" t="s">
        <v>94</v>
      </c>
      <c r="N79" s="140" t="s">
        <v>94</v>
      </c>
      <c r="O79" s="140" t="s">
        <v>94</v>
      </c>
      <c r="P79" s="140" t="s">
        <v>94</v>
      </c>
      <c r="Q79" s="140" t="s">
        <v>94</v>
      </c>
      <c r="R79" s="140" t="s">
        <v>94</v>
      </c>
      <c r="S79" s="140" t="s">
        <v>94</v>
      </c>
      <c r="T79" s="140" t="s">
        <v>94</v>
      </c>
      <c r="U79" s="140" t="s">
        <v>94</v>
      </c>
      <c r="V79" s="140" t="s">
        <v>94</v>
      </c>
      <c r="W79" s="140" t="s">
        <v>94</v>
      </c>
      <c r="X79" s="140" t="s">
        <v>94</v>
      </c>
      <c r="Y79" s="140" t="s">
        <v>94</v>
      </c>
      <c r="Z79" s="144">
        <v>375</v>
      </c>
      <c r="AA79" s="144"/>
      <c r="AB79" s="51"/>
      <c r="AC79" s="8"/>
    </row>
    <row r="80" spans="1:29" s="6" customFormat="1" ht="9" customHeight="1">
      <c r="A80" s="55"/>
      <c r="B80" s="139"/>
      <c r="C80" s="139" t="s">
        <v>93</v>
      </c>
      <c r="D80" s="50"/>
      <c r="E80" s="140" t="s">
        <v>94</v>
      </c>
      <c r="F80" s="145" t="s">
        <v>101</v>
      </c>
      <c r="G80" s="142">
        <v>6000</v>
      </c>
      <c r="H80" s="50"/>
      <c r="I80" s="50"/>
      <c r="J80" s="143">
        <v>0.28999999999999998</v>
      </c>
      <c r="K80" s="143"/>
      <c r="L80" s="143"/>
      <c r="M80" s="140" t="s">
        <v>94</v>
      </c>
      <c r="N80" s="140" t="s">
        <v>94</v>
      </c>
      <c r="O80" s="140" t="s">
        <v>94</v>
      </c>
      <c r="P80" s="140" t="s">
        <v>94</v>
      </c>
      <c r="Q80" s="140" t="s">
        <v>94</v>
      </c>
      <c r="R80" s="140" t="s">
        <v>94</v>
      </c>
      <c r="S80" s="140" t="s">
        <v>94</v>
      </c>
      <c r="T80" s="140" t="s">
        <v>94</v>
      </c>
      <c r="U80" s="140" t="s">
        <v>94</v>
      </c>
      <c r="V80" s="140" t="s">
        <v>94</v>
      </c>
      <c r="W80" s="140" t="s">
        <v>94</v>
      </c>
      <c r="X80" s="140" t="s">
        <v>94</v>
      </c>
      <c r="Y80" s="140" t="s">
        <v>94</v>
      </c>
      <c r="Z80" s="144">
        <v>575</v>
      </c>
      <c r="AA80" s="144"/>
      <c r="AB80" s="51"/>
      <c r="AC80" s="8"/>
    </row>
    <row r="81" spans="1:29" s="6" customFormat="1" ht="9" customHeight="1" thickBot="1">
      <c r="A81" s="55"/>
      <c r="B81" s="139"/>
      <c r="C81" s="139" t="s">
        <v>93</v>
      </c>
      <c r="D81" s="50"/>
      <c r="E81" s="140" t="s">
        <v>94</v>
      </c>
      <c r="F81" s="145" t="s">
        <v>102</v>
      </c>
      <c r="G81" s="142" t="s">
        <v>91</v>
      </c>
      <c r="H81" s="50"/>
      <c r="I81" s="50"/>
      <c r="J81" s="143">
        <v>0.34</v>
      </c>
      <c r="K81" s="143"/>
      <c r="L81" s="143"/>
      <c r="M81" s="140" t="s">
        <v>94</v>
      </c>
      <c r="N81" s="140" t="s">
        <v>94</v>
      </c>
      <c r="O81" s="140" t="s">
        <v>94</v>
      </c>
      <c r="P81" s="140" t="s">
        <v>94</v>
      </c>
      <c r="Q81" s="140" t="s">
        <v>94</v>
      </c>
      <c r="R81" s="140" t="s">
        <v>94</v>
      </c>
      <c r="S81" s="140" t="s">
        <v>94</v>
      </c>
      <c r="T81" s="140" t="s">
        <v>94</v>
      </c>
      <c r="U81" s="140" t="s">
        <v>94</v>
      </c>
      <c r="V81" s="140" t="s">
        <v>94</v>
      </c>
      <c r="W81" s="140" t="s">
        <v>94</v>
      </c>
      <c r="X81" s="140" t="s">
        <v>94</v>
      </c>
      <c r="Y81" s="140" t="s">
        <v>94</v>
      </c>
      <c r="Z81" s="144">
        <v>875</v>
      </c>
      <c r="AA81" s="144"/>
      <c r="AB81" s="51"/>
      <c r="AC81" s="8"/>
    </row>
    <row r="82" spans="1:29" s="6" customFormat="1" ht="9" customHeight="1">
      <c r="A82" s="146" t="s">
        <v>120</v>
      </c>
      <c r="B82" s="28"/>
      <c r="C82" s="147"/>
      <c r="D82" s="147"/>
      <c r="E82" s="31"/>
      <c r="F82" s="28"/>
      <c r="G82" s="148"/>
      <c r="H82" s="149"/>
      <c r="I82" s="150" t="s">
        <v>121</v>
      </c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127"/>
      <c r="AC82" s="8"/>
    </row>
    <row r="83" spans="1:29" s="6" customFormat="1" ht="9" customHeight="1">
      <c r="A83" s="151" t="s">
        <v>103</v>
      </c>
      <c r="B83" s="50"/>
      <c r="C83" s="139"/>
      <c r="D83" s="139"/>
      <c r="E83" s="39"/>
      <c r="F83" s="50"/>
      <c r="G83" s="152"/>
      <c r="H83" s="82"/>
      <c r="I83" s="50"/>
      <c r="J83" s="119" t="s">
        <v>104</v>
      </c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1"/>
      <c r="AC83" s="8"/>
    </row>
    <row r="84" spans="1:29" s="6" customFormat="1" ht="9" customHeight="1">
      <c r="A84" s="55"/>
      <c r="B84" s="50"/>
      <c r="C84" s="50"/>
      <c r="D84" s="39"/>
      <c r="E84" s="39"/>
      <c r="F84" s="50"/>
      <c r="G84" s="50"/>
      <c r="H84" s="82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1"/>
      <c r="AC84" s="8"/>
    </row>
    <row r="85" spans="1:29" s="6" customFormat="1" ht="9" customHeight="1">
      <c r="A85" s="55"/>
      <c r="B85" s="50"/>
      <c r="C85" s="50"/>
      <c r="D85" s="39"/>
      <c r="E85" s="39"/>
      <c r="F85" s="50"/>
      <c r="G85" s="50"/>
      <c r="H85" s="82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1"/>
      <c r="AC85" s="8"/>
    </row>
    <row r="86" spans="1:29" s="6" customFormat="1" ht="9" customHeight="1">
      <c r="A86" s="55"/>
      <c r="B86" s="50"/>
      <c r="C86" s="50"/>
      <c r="D86" s="39"/>
      <c r="E86" s="39"/>
      <c r="F86" s="50"/>
      <c r="G86" s="50"/>
      <c r="H86" s="82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1"/>
      <c r="AC86" s="8"/>
    </row>
    <row r="87" spans="1:29" s="6" customFormat="1" ht="9" customHeight="1">
      <c r="A87" s="55"/>
      <c r="B87" s="153" t="s">
        <v>91</v>
      </c>
      <c r="C87" s="50"/>
      <c r="D87" s="50"/>
      <c r="E87" s="154"/>
      <c r="F87" s="50"/>
      <c r="G87" s="50"/>
      <c r="H87" s="82"/>
      <c r="I87" s="50"/>
      <c r="J87" s="50"/>
      <c r="K87" s="155" t="s">
        <v>91</v>
      </c>
      <c r="L87" s="155"/>
      <c r="M87" s="50"/>
      <c r="N87" s="50"/>
      <c r="O87" s="50"/>
      <c r="P87" s="50"/>
      <c r="Q87" s="156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1"/>
      <c r="AC87" s="8"/>
    </row>
    <row r="88" spans="1:29" s="16" customFormat="1" ht="10.5" customHeight="1" thickBot="1">
      <c r="A88" s="157"/>
      <c r="B88" s="158" t="s">
        <v>105</v>
      </c>
      <c r="C88" s="253" t="s">
        <v>123</v>
      </c>
      <c r="D88" s="158"/>
      <c r="E88" s="159" t="s">
        <v>106</v>
      </c>
      <c r="F88" s="252">
        <f ca="1">TODAY()</f>
        <v>46036</v>
      </c>
      <c r="G88" s="158" t="s">
        <v>107</v>
      </c>
      <c r="H88" s="160"/>
      <c r="I88" s="158"/>
      <c r="J88" s="158"/>
      <c r="K88" s="158" t="s">
        <v>105</v>
      </c>
      <c r="L88" s="158"/>
      <c r="M88" s="264" t="s">
        <v>123</v>
      </c>
      <c r="N88" s="264"/>
      <c r="O88" s="264"/>
      <c r="P88" s="264"/>
      <c r="Q88" s="158" t="s">
        <v>106</v>
      </c>
      <c r="R88" s="158"/>
      <c r="S88" s="265">
        <f ca="1">TODAY()</f>
        <v>46036</v>
      </c>
      <c r="T88" s="264"/>
      <c r="U88" s="264"/>
      <c r="V88" s="264"/>
      <c r="W88" s="158"/>
      <c r="X88" s="158" t="s">
        <v>108</v>
      </c>
      <c r="Y88" s="158"/>
      <c r="Z88" s="158"/>
      <c r="AA88" s="158"/>
      <c r="AB88" s="161"/>
      <c r="AC88" s="12"/>
    </row>
    <row r="89" spans="1:29" s="6" customFormat="1" ht="9" customHeight="1">
      <c r="A89" s="26"/>
      <c r="B89" s="26"/>
      <c r="C89" s="26"/>
      <c r="D89" s="26"/>
      <c r="E89" s="26"/>
      <c r="F89" s="26"/>
      <c r="G89" s="26"/>
      <c r="H89" s="50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</row>
    <row r="90" spans="1:29" s="6" customFormat="1" ht="9" customHeight="1">
      <c r="A90" s="26"/>
      <c r="B90" s="26"/>
      <c r="C90" s="26"/>
      <c r="D90" s="26"/>
      <c r="E90" s="26"/>
      <c r="F90" s="26"/>
      <c r="G90" s="26"/>
      <c r="H90" s="50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</row>
    <row r="91" spans="1:29" s="6" customFormat="1" ht="9" customHeight="1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</row>
    <row r="92" spans="1:29" s="6" customFormat="1" ht="9" customHeight="1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</row>
    <row r="93" spans="1:29" s="6" customFormat="1" ht="9" customHeight="1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</row>
    <row r="94" spans="1:29" s="6" customFormat="1" ht="9" customHeight="1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</row>
    <row r="95" spans="1:29" s="6" customFormat="1" ht="9" customHeight="1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</row>
    <row r="96" spans="1:29" s="6" customFormat="1" ht="9" customHeight="1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</row>
    <row r="97" spans="1:28" s="6" customFormat="1" ht="9" customHeight="1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</row>
    <row r="98" spans="1:28" s="6" customFormat="1" ht="9" customHeight="1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</row>
    <row r="99" spans="1:28" s="6" customFormat="1" ht="9" customHeight="1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</row>
    <row r="100" spans="1:28" s="6" customFormat="1" ht="9" customHeight="1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</row>
    <row r="101" spans="1:28" s="6" customFormat="1" ht="9" customHeight="1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</row>
    <row r="102" spans="1:28" s="6" customFormat="1" ht="9" customHeight="1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</row>
    <row r="103" spans="1:28" s="6" customFormat="1" ht="9" customHeight="1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</row>
    <row r="104" spans="1:28" s="6" customFormat="1" ht="9" customHeight="1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</row>
    <row r="105" spans="1:28" s="6" customFormat="1" ht="9" customHeight="1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</row>
    <row r="106" spans="1:28" s="6" customFormat="1" ht="9" customHeight="1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</row>
    <row r="107" spans="1:28" s="6" customFormat="1" ht="9" customHeight="1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</row>
    <row r="108" spans="1:28" s="6" customFormat="1" ht="9" customHeight="1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</row>
    <row r="109" spans="1:28" s="6" customFormat="1" ht="9" customHeight="1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</row>
    <row r="110" spans="1:28" s="6" customFormat="1" ht="9" customHeight="1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</row>
    <row r="111" spans="1:28" s="6" customFormat="1" ht="9" customHeight="1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</row>
    <row r="112" spans="1:28" s="6" customFormat="1" ht="9" customHeight="1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</row>
    <row r="113" spans="1:28" s="6" customFormat="1" ht="9" customHeight="1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</row>
    <row r="114" spans="1:28" s="6" customFormat="1" ht="9" customHeight="1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</row>
    <row r="115" spans="1:28" s="6" customFormat="1" ht="9" customHeight="1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</row>
    <row r="116" spans="1:28" s="6" customFormat="1" ht="9" customHeight="1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</row>
    <row r="117" spans="1:28" s="6" customFormat="1" ht="9" customHeight="1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</row>
    <row r="118" spans="1:28" s="6" customFormat="1" ht="9" customHeight="1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</row>
    <row r="119" spans="1:28" s="6" customFormat="1" ht="9" customHeight="1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</row>
    <row r="120" spans="1:28" s="6" customFormat="1" ht="9" customHeight="1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</row>
    <row r="121" spans="1:28" s="6" customFormat="1" ht="9" customHeight="1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</row>
    <row r="122" spans="1:28" s="6" customFormat="1" ht="9" customHeight="1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</row>
    <row r="123" spans="1:28" s="6" customFormat="1" ht="9" customHeight="1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</row>
    <row r="124" spans="1:28" s="6" customFormat="1" ht="9" customHeight="1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</row>
    <row r="125" spans="1:28" s="6" customFormat="1" ht="9" customHeight="1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</row>
    <row r="126" spans="1:28" s="6" customFormat="1" ht="9" customHeight="1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</row>
    <row r="127" spans="1:28" s="6" customFormat="1" ht="9" customHeight="1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</row>
    <row r="128" spans="1:28" s="6" customFormat="1" ht="9" customHeight="1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</row>
    <row r="129" spans="1:28" s="6" customFormat="1" ht="9" customHeight="1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</row>
    <row r="130" spans="1:28" s="6" customFormat="1" ht="9" customHeight="1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</row>
    <row r="131" spans="1:28" s="6" customFormat="1" ht="9" customHeight="1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</row>
    <row r="132" spans="1:28" s="6" customFormat="1" ht="9" customHeight="1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</row>
    <row r="133" spans="1:28" s="6" customFormat="1" ht="9" customHeight="1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</row>
    <row r="134" spans="1:28" s="6" customFormat="1" ht="9" customHeight="1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</row>
    <row r="135" spans="1:28" s="6" customFormat="1" ht="9" customHeight="1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</row>
    <row r="136" spans="1:28" s="6" customFormat="1" ht="9" customHeight="1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</row>
    <row r="137" spans="1:28" s="6" customFormat="1" ht="9" customHeight="1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</row>
    <row r="138" spans="1:28" s="6" customFormat="1" ht="9" customHeight="1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</row>
    <row r="139" spans="1:28" s="6" customFormat="1" ht="9" customHeight="1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</row>
    <row r="140" spans="1:28" s="6" customFormat="1" ht="9" customHeight="1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</row>
    <row r="141" spans="1:28" s="6" customFormat="1" ht="9" customHeight="1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</row>
    <row r="142" spans="1:28" s="6" customFormat="1" ht="9" customHeight="1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</row>
    <row r="143" spans="1:28" s="6" customFormat="1" ht="9" customHeight="1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</row>
    <row r="144" spans="1:28" s="6" customFormat="1" ht="9" customHeight="1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</row>
    <row r="145" spans="1:28" s="6" customFormat="1" ht="9" customHeight="1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</row>
    <row r="146" spans="1:28" s="6" customFormat="1" ht="9" customHeight="1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</row>
    <row r="147" spans="1:28" s="6" customFormat="1" ht="9" customHeight="1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</row>
    <row r="148" spans="1:28" s="6" customFormat="1" ht="9" customHeight="1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</row>
    <row r="149" spans="1:28" s="6" customFormat="1" ht="9" customHeight="1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</row>
    <row r="150" spans="1:28" s="6" customFormat="1" ht="9" customHeight="1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</row>
    <row r="151" spans="1:28" s="6" customFormat="1" ht="9" customHeight="1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</row>
    <row r="152" spans="1:28" s="6" customFormat="1" ht="9" customHeight="1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</row>
    <row r="153" spans="1:28" s="6" customFormat="1" ht="9" customHeight="1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</row>
    <row r="154" spans="1:28" s="6" customFormat="1" ht="9" customHeight="1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</row>
    <row r="155" spans="1:28" s="6" customFormat="1" ht="9" customHeight="1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</row>
    <row r="156" spans="1:28" s="6" customFormat="1" ht="9" customHeight="1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</row>
    <row r="157" spans="1:28" s="6" customFormat="1" ht="9" customHeight="1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</row>
    <row r="158" spans="1:28" s="6" customFormat="1" ht="9" customHeight="1"/>
    <row r="159" spans="1:28" s="6" customFormat="1" ht="9" customHeight="1"/>
    <row r="160" spans="1:28" s="6" customFormat="1" ht="9" customHeight="1"/>
    <row r="161" s="6" customFormat="1" ht="9" customHeight="1"/>
    <row r="162" s="6" customFormat="1" ht="9" customHeight="1"/>
    <row r="163" s="6" customFormat="1" ht="9" customHeight="1"/>
    <row r="164" s="6" customFormat="1" ht="9" customHeight="1"/>
    <row r="165" s="6" customFormat="1" ht="9" customHeight="1"/>
    <row r="166" s="6" customFormat="1" ht="9" customHeight="1"/>
    <row r="167" s="6" customFormat="1" ht="9" customHeight="1"/>
    <row r="168" s="6" customFormat="1" ht="9" customHeight="1"/>
    <row r="169" s="6" customFormat="1" ht="9" customHeight="1"/>
    <row r="170" s="6" customFormat="1" ht="9" customHeight="1"/>
    <row r="171" s="6" customFormat="1" ht="9" customHeight="1"/>
    <row r="172" s="6" customFormat="1" ht="9" customHeight="1"/>
    <row r="173" s="6" customFormat="1" ht="9" customHeight="1"/>
    <row r="174" s="6" customFormat="1" ht="9" customHeight="1"/>
    <row r="175" s="6" customFormat="1" ht="9" customHeight="1"/>
    <row r="176" s="6" customFormat="1" ht="9" customHeight="1"/>
    <row r="177" s="6" customFormat="1" ht="9" customHeight="1"/>
    <row r="178" s="6" customFormat="1" ht="9" customHeight="1"/>
    <row r="179" s="6" customFormat="1" ht="9" customHeight="1"/>
    <row r="180" s="6" customFormat="1" ht="9" customHeight="1"/>
    <row r="181" s="6" customFormat="1" ht="9" customHeight="1"/>
    <row r="182" s="6" customFormat="1" ht="9" customHeight="1"/>
    <row r="183" s="6" customFormat="1" ht="9" customHeight="1"/>
    <row r="184" s="6" customFormat="1" ht="9" customHeight="1"/>
    <row r="185" s="6" customFormat="1" ht="9" customHeight="1"/>
    <row r="186" s="6" customFormat="1" ht="9" customHeight="1"/>
    <row r="187" s="6" customFormat="1" ht="9" customHeight="1"/>
    <row r="188" s="6" customFormat="1" ht="9" customHeight="1"/>
    <row r="189" s="6" customFormat="1" ht="9" customHeight="1"/>
    <row r="190" s="6" customFormat="1" ht="9" customHeight="1"/>
    <row r="191" s="6" customFormat="1" ht="9" customHeight="1"/>
    <row r="192" s="6" customFormat="1" ht="9" customHeight="1"/>
    <row r="193" s="6" customFormat="1" ht="9" customHeight="1"/>
    <row r="194" s="6" customFormat="1" ht="9" customHeight="1"/>
    <row r="195" s="6" customFormat="1" ht="9" customHeight="1"/>
    <row r="196" s="6" customFormat="1" ht="9" customHeight="1"/>
    <row r="197" s="6" customFormat="1" ht="9" customHeight="1"/>
    <row r="198" s="6" customFormat="1" ht="9" customHeight="1"/>
    <row r="199" s="6" customFormat="1" ht="9" customHeight="1"/>
  </sheetData>
  <mergeCells count="63">
    <mergeCell ref="X14:X15"/>
    <mergeCell ref="Y14:Y15"/>
    <mergeCell ref="Q4:AB4"/>
    <mergeCell ref="Q5:AB5"/>
    <mergeCell ref="U14:U15"/>
    <mergeCell ref="V14:V15"/>
    <mergeCell ref="W14:W15"/>
    <mergeCell ref="AB14:AB15"/>
    <mergeCell ref="S14:S15"/>
    <mergeCell ref="T14:T15"/>
    <mergeCell ref="Q6:AB6"/>
    <mergeCell ref="AA14:AA15"/>
    <mergeCell ref="Z14:Z15"/>
    <mergeCell ref="K14:R14"/>
    <mergeCell ref="A14:H15"/>
    <mergeCell ref="A18:F18"/>
    <mergeCell ref="G18:O18"/>
    <mergeCell ref="K15:R15"/>
    <mergeCell ref="G17:O17"/>
    <mergeCell ref="A17:F17"/>
    <mergeCell ref="T37:AB37"/>
    <mergeCell ref="D32:F32"/>
    <mergeCell ref="A35:S35"/>
    <mergeCell ref="I32:M32"/>
    <mergeCell ref="T29:AB29"/>
    <mergeCell ref="T32:Z32"/>
    <mergeCell ref="T36:AB36"/>
    <mergeCell ref="C28:H28"/>
    <mergeCell ref="L26:AB26"/>
    <mergeCell ref="L28:AB28"/>
    <mergeCell ref="C26:H26"/>
    <mergeCell ref="G19:O19"/>
    <mergeCell ref="A20:F20"/>
    <mergeCell ref="S19:T20"/>
    <mergeCell ref="Z18:AB20"/>
    <mergeCell ref="P19:R20"/>
    <mergeCell ref="U19:V20"/>
    <mergeCell ref="G20:O20"/>
    <mergeCell ref="W19:Y20"/>
    <mergeCell ref="T38:AB38"/>
    <mergeCell ref="T39:AB39"/>
    <mergeCell ref="D43:F43"/>
    <mergeCell ref="T43:Z43"/>
    <mergeCell ref="T45:Z45"/>
    <mergeCell ref="T42:AB42"/>
    <mergeCell ref="B39:S39"/>
    <mergeCell ref="I43:M43"/>
    <mergeCell ref="T40:AB40"/>
    <mergeCell ref="T59:Z59"/>
    <mergeCell ref="B47:D47"/>
    <mergeCell ref="M88:P88"/>
    <mergeCell ref="S88:V88"/>
    <mergeCell ref="T47:Z47"/>
    <mergeCell ref="G47:I47"/>
    <mergeCell ref="Z71:AA71"/>
    <mergeCell ref="T69:AB69"/>
    <mergeCell ref="K54:Q54"/>
    <mergeCell ref="T52:Z52"/>
    <mergeCell ref="K57:Q57"/>
    <mergeCell ref="T58:Z58"/>
    <mergeCell ref="K55:Q55"/>
    <mergeCell ref="T68:AB68"/>
    <mergeCell ref="Q62:T62"/>
  </mergeCells>
  <phoneticPr fontId="0" type="noConversion"/>
  <printOptions horizontalCentered="1"/>
  <pageMargins left="0.25" right="0.28000000000000003" top="0.28000000000000003" bottom="0.22" header="0" footer="0"/>
  <pageSetup scale="75" orientation="portrait" r:id="rId1"/>
  <headerFooter alignWithMargins="0"/>
  <cellWatches>
    <cellWatch r="C26"/>
  </cellWatche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BLANCO</vt:lpstr>
      <vt:lpstr>BLANCO!Área_de_impresión</vt:lpstr>
    </vt:vector>
  </TitlesOfParts>
  <Company>SENIAT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MINISTERIO DE FINANZAS</dc:creator>
  <cp:lastModifiedBy>Maire Valera</cp:lastModifiedBy>
  <cp:lastPrinted>2025-09-17T20:52:09Z</cp:lastPrinted>
  <dcterms:created xsi:type="dcterms:W3CDTF">2002-04-26T19:41:09Z</dcterms:created>
  <dcterms:modified xsi:type="dcterms:W3CDTF">2026-01-14T19:42:55Z</dcterms:modified>
</cp:coreProperties>
</file>